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Raevärava tee, Üldro tee, Sarapiku tee ja Raiesmiku tee/"/>
    </mc:Choice>
  </mc:AlternateContent>
  <xr:revisionPtr revIDLastSave="175" documentId="13_ncr:1_{DA2900BE-D2A0-400A-B308-A8E8AD733367}" xr6:coauthVersionLast="47" xr6:coauthVersionMax="47" xr10:uidLastSave="{F1F211CF-A52F-4062-AEFB-F41F904EC20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11" l="1"/>
  <c r="F73" i="11"/>
  <c r="F74" i="11"/>
  <c r="F75" i="11"/>
  <c r="F76" i="11"/>
  <c r="F77" i="11"/>
  <c r="F78" i="11"/>
  <c r="F79" i="11"/>
  <c r="F80" i="11"/>
  <c r="F81" i="11"/>
  <c r="F82" i="11"/>
  <c r="F49" i="11"/>
  <c r="F50" i="11"/>
  <c r="F51" i="11"/>
  <c r="F52" i="11"/>
  <c r="F135" i="11"/>
  <c r="F134" i="11"/>
  <c r="F133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47" i="11"/>
  <c r="F108" i="11" l="1"/>
  <c r="F107" i="11"/>
  <c r="F85" i="11"/>
  <c r="F84" i="11"/>
  <c r="F43" i="11"/>
  <c r="F44" i="11"/>
  <c r="F45" i="11"/>
  <c r="F46" i="11"/>
  <c r="F48" i="11"/>
  <c r="F57" i="11" l="1"/>
  <c r="F56" i="11"/>
  <c r="F55" i="11"/>
  <c r="F101" i="11"/>
  <c r="F102" i="11"/>
  <c r="F103" i="11"/>
  <c r="F104" i="11"/>
  <c r="F105" i="11"/>
  <c r="F39" i="11"/>
  <c r="F40" i="11"/>
  <c r="F41" i="11"/>
  <c r="F42" i="11"/>
  <c r="F100" i="11" l="1"/>
  <c r="F99" i="11"/>
  <c r="F109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90" i="11" l="1"/>
  <c r="F91" i="11"/>
  <c r="F92" i="11"/>
  <c r="F93" i="11"/>
  <c r="F94" i="11"/>
  <c r="F95" i="11"/>
  <c r="F96" i="11"/>
  <c r="F97" i="11"/>
  <c r="F98" i="11"/>
  <c r="F62" i="11"/>
  <c r="F63" i="11"/>
  <c r="F64" i="11"/>
  <c r="F65" i="11"/>
  <c r="F66" i="11"/>
  <c r="F67" i="11"/>
  <c r="F68" i="11"/>
  <c r="F69" i="11"/>
  <c r="F70" i="11"/>
  <c r="F71" i="11"/>
  <c r="F72" i="11"/>
  <c r="F13" i="11"/>
  <c r="F14" i="11"/>
  <c r="F15" i="11"/>
  <c r="F16" i="11"/>
  <c r="F17" i="11"/>
  <c r="F89" i="11"/>
  <c r="F86" i="11"/>
  <c r="F61" i="11"/>
  <c r="F87" i="11" l="1"/>
  <c r="F110" i="11"/>
  <c r="F58" i="11"/>
  <c r="F54" i="11"/>
  <c r="F9" i="11" l="1"/>
  <c r="F10" i="11" l="1"/>
  <c r="F11" i="11"/>
  <c r="F12" i="11"/>
  <c r="F59" i="11" l="1"/>
  <c r="E137" i="11" s="1"/>
  <c r="E138" i="11" l="1"/>
  <c r="E139" i="11" l="1"/>
</calcChain>
</file>

<file path=xl/sharedStrings.xml><?xml version="1.0" encoding="utf-8"?>
<sst xmlns="http://schemas.openxmlformats.org/spreadsheetml/2006/main" count="271" uniqueCount="93">
  <si>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</si>
  <si>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</si>
  <si>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</si>
  <si>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</si>
  <si>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</si>
  <si>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</si>
  <si>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</si>
  <si>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</si>
  <si>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</si>
  <si>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</si>
  <si>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</si>
  <si>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</si>
  <si>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</si>
  <si>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</si>
  <si>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</si>
  <si>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</si>
  <si>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</si>
  <si>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</si>
  <si>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</si>
  <si>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</si>
  <si>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</si>
  <si>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</si>
  <si>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</si>
  <si>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</si>
  <si>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</si>
  <si>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</si>
  <si>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</si>
  <si>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</si>
  <si>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</si>
  <si>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</si>
  <si>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</si>
  <si>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</si>
  <si>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</si>
  <si>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221 "Anna teed" komplekti paigaldamine koos eelteavitusmärgiga 221+811 (suurusgrupp 2)</t>
  </si>
  <si>
    <t>m²</t>
  </si>
  <si>
    <t>Võsa, peenmetsa ja metsa raie, koondamine hunnikutesse ja kokkuvedu 600m</t>
  </si>
  <si>
    <t>tm</t>
  </si>
  <si>
    <t>Lubade, kooskõlastuste ja kasutuslubade ning tagatiste hankimine jne. (Teised maaomanikud, Trasside valdajad, Transpordiamet, Põllumajandus- ja Toiduamet, Keskkonnaamet jne.) kolmel teel kokku</t>
  </si>
  <si>
    <t>1 kompl.</t>
  </si>
  <si>
    <t xml:space="preserve">Mulde ehitamine juurdeveetavast pinnasest filtr.m ≥0,5m/ööp. koos tihendamisega (+materjal ja vedu karjäärist) </t>
  </si>
  <si>
    <t>Liiklusmärgi 341 "Massipiirang" komplekti paigaldamine koos lisateatetahvliga 891b "Välja arvatud RMK loal" (suurusgrupp 2)</t>
  </si>
  <si>
    <t>DI-40 cm plasttorutruubi torustiku ehitamine (tüüp 40-PT SN8)</t>
  </si>
  <si>
    <t>Lisa 1 - Hinnapakkumuse vorm hankes "Raevärava tee, Üldro tee, Sarapiku tee ja Raiesmiku tee rekonstrueerimine"</t>
  </si>
  <si>
    <t>4,735 km</t>
  </si>
  <si>
    <t>Raevärava tee (2,515 km) rekonstrueerimine</t>
  </si>
  <si>
    <t>Raevärava tee (2,515 km) rekonstrueerimine kokku</t>
  </si>
  <si>
    <t>Üldro tee (1,09 km) rekonstrueerimine</t>
  </si>
  <si>
    <t>Üldro tee (1,09 km) rekonstrueerimine kokku</t>
  </si>
  <si>
    <t>Sarapiku tee (0,81 km) rekonstrueerimine</t>
  </si>
  <si>
    <t>Sarapiku tee (0,81 km) rekonstrueerimine kokku</t>
  </si>
  <si>
    <t>Raiesmiku tee (0,32 km) rekonstrueerimine kokku</t>
  </si>
  <si>
    <t>Raiesmiku tee (0,32 km) rekonstrueerimine</t>
  </si>
  <si>
    <t>Koordinaatidega seotud teostusjoonise koostamine (RMK nõuete kohane ja digitaalne) neli teed kokku</t>
  </si>
  <si>
    <t>Tee- ja kraavitrassi ning teerajatiste alune kändude juurimine ekskavaatoriga</t>
  </si>
  <si>
    <t>Pärandkultuuri obejekti „Kirikla küla põlistalu Köstriaseme piirikivi“ asukoha täpsustamine ja tähistamine.</t>
  </si>
  <si>
    <t>Tee parameetrite ja -elementide mahamärkimine (telg, servad, kraavide siseservad)</t>
  </si>
  <si>
    <t>Tee rajatiste mahamärkimine</t>
  </si>
  <si>
    <t>Ol.oleva tee ja teekraede tasandamine ning töötlemine buldooseriga ühtlaseks aluseks</t>
  </si>
  <si>
    <t>Ol.oleva tee ja teekraede tasandamisel saadud aluse profileerimine ja tihendamine</t>
  </si>
  <si>
    <t>Ol.oleva maapinna tasandamine ning töötlemine buldooseriga ühtlaseks aluseks</t>
  </si>
  <si>
    <t>Ol.oleva maapinna tasandamisel saadud aluse profileerimine ja tihendamine</t>
  </si>
  <si>
    <t>Geotekstiili (Deklareeritud tõmbetugevus MD/CMD ≥15 kN/m, mitte kootud kangas, laiusega 5,0 m) paigaldamine tihendatud ja profileeritud muldkehale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</si>
  <si>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</si>
  <si>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 xml:space="preserve">Kruusast teealuse ehitamine koos tihendamisega. Sorteeritud kruus Pos 4, H=20cm (+materjal ja vedu karjäärist) 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</si>
  <si>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</si>
  <si>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 xml:space="preserve">Kruusast teealuse ehitamine koos tihendamisega. Sorteeritud kruus Pos 4, H=30 cm (+materjal ja vedu karjäärist) </t>
  </si>
  <si>
    <t xml:space="preserve">Kruusast teekatte ehitamine koos tihendamisega. Purustatud kruus Pos 6, H=10 cm (+materjal ja vedu karjäärist) </t>
  </si>
  <si>
    <t>Mahasõidukoht M3 katendi ehitamine koos tihendamisega H=30sm (A=4,5m, L=10 m, R=10 m) s.h.</t>
  </si>
  <si>
    <t>Mahasõidukoha aluse maapinna tasandamine ja tihendamine</t>
  </si>
  <si>
    <t>Geotekstiili (Deklareeritud tõmbetugevus MD/CMD ≥15 kN/m, mitte kootud kangas, laiusega 5,0 m) paigaldamine tihendatud ja profileeritud alusele</t>
  </si>
  <si>
    <t>Kruusast tee elemendi aluse ehitamine koos tihendamisega. Sorteeritud kruus Pos 4, H=30 cm (+materjal ja vedu karjäärist)</t>
  </si>
  <si>
    <t>Mahasõidukoht M3 katendi ehitamine koos tihendamisega H=40sm (A=4,5m, L=10 m, R=10 m) s.h.</t>
  </si>
  <si>
    <t>Kruusast tee elemendi aluse ehitamine koos tihendamisega. Sorteeritud kruus Pos 4, H=40 cm (+materjal ja vedu karjäärist)</t>
  </si>
  <si>
    <t>Mahasõidukoht M2 katendi ehitamine koos tihendamisega H=40sm (A=4,5m, L=30 m, R=10 m) s.h.</t>
  </si>
  <si>
    <t>Asfaltkattega mahasõidukoha rekonstrueerimine vastavalt mahasõidukoha põhiprojektile Riigimaanteelt nr 11220 Raevärava teele s.h.</t>
  </si>
  <si>
    <t>Liiklusmärgi eemaldamine (koos postidega, vundamentidega jne)</t>
  </si>
  <si>
    <t>Kasvupinnase eemaldamine (Hkesk=30cm) ja ehituseks sobimatu pinnase kaevandamine</t>
  </si>
  <si>
    <t>Kruusast tee elemendi dreenkihi ehitamine koos tihendamisega. Sorteeritud kruus Pos 4 (Kf ≥ 1 m/ööp), Hmin=20 cm (+materjal ja vedu karjäärist)</t>
  </si>
  <si>
    <t>Oleva mulde nõlvade planeerimine ja tihendamine</t>
  </si>
  <si>
    <t>Olemasoleva katendi freesimine</t>
  </si>
  <si>
    <t>Killustikalus (lubjakivikillustik) fr 32/63 kiilutud fr 12/16 kuluga 25kg/m² ja kiilutud fr 8/12 kuluga 15kg/m² alus (h=25 cm) (+materjal ja vedu karjäärist)</t>
  </si>
  <si>
    <t>Tihedast asfaltbetoonist AC 16 surf 70/100 katte rajamine, H=6cm (+materjal ja vedu)</t>
  </si>
  <si>
    <t>Peenarde kindlustamine (Purustatud kruusast Positsioon nr. 6), H=6 cm (+materjal ja vedu karjäärist)</t>
  </si>
  <si>
    <r>
      <rPr>
        <sz val="8"/>
        <rFont val="Calibri"/>
        <family val="2"/>
        <charset val="186"/>
      </rPr>
      <t>Ø</t>
    </r>
    <r>
      <rPr>
        <sz val="8"/>
        <rFont val="Arial"/>
        <family val="2"/>
      </rPr>
      <t xml:space="preserve"> - 40cm truubi kiviotsaku ehitamine (tüüp 40-KOK)  </t>
    </r>
  </si>
  <si>
    <t>Truubi sisse- ja väljavoolu korrastamine</t>
  </si>
  <si>
    <t>Muru kasvualuse rajamine ja külv</t>
  </si>
  <si>
    <t>Teetrassilt kivide eemaldamine ning koondamine</t>
  </si>
  <si>
    <t>Ristmiku aluse maapinna tasandamine ja tihendamine</t>
  </si>
  <si>
    <t>Kruusast tee elemendi aluse ehitamine koos tihendamisega. Sorteeritud kruus Pos 4, H=20 cm (+materjal ja vedu karjäärist)</t>
  </si>
  <si>
    <t>Kruusast tee elemendi katte ehitamine koos tihendamisega. Purustatud kruus Pos 6, H=10 cm (+materjal ja vedu karjäärist)</t>
  </si>
  <si>
    <t>Nurga all ristuvate teede T-kujulise ristmiku R-T_R20R12,5 katendi ehitamine koos tihendamisega H=30 sm (teetelje R= 20m ja 12,5m ) s.h.</t>
  </si>
  <si>
    <t>Mahasõidukoht M_L5R5 katendi ehitamine koos tihendamisega H=30sm (A=4,5m, L=5 m, R=5 m) s.h.</t>
  </si>
  <si>
    <t>Nurga all ristuvate teede T-kujulise ristmiku R-T_R20R7,5 katendi ehitamine koos tihendamisega H=30sm (teetelje R=20m ja 7,5m)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</si>
</sst>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i/>
      <sz val="8"/>
      <color rgb="FF000000"/>
      <name val="Arial"/>
      <family val="2"/>
      <charset val="186"/>
    </font>
    <font>
      <sz val="8"/>
      <name val="Calibri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9" fillId="0" borderId="32" xfId="0" applyFont="1" applyBorder="1" applyAlignment="1">
      <alignment vertical="center" wrapText="1"/>
    </xf>
    <xf numFmtId="0" fontId="29" fillId="0" borderId="32" xfId="0" applyFont="1" applyBorder="1" applyAlignment="1">
      <alignment horizontal="center" vertical="center"/>
    </xf>
    <xf numFmtId="1" fontId="29" fillId="0" borderId="32" xfId="0" applyNumberFormat="1" applyFont="1" applyBorder="1" applyAlignment="1">
      <alignment horizontal="right" vertical="center"/>
    </xf>
    <xf numFmtId="0" fontId="2" fillId="0" borderId="32" xfId="43" applyFont="1" applyBorder="1" applyAlignment="1">
      <alignment horizontal="left" vertical="center" wrapText="1"/>
    </xf>
    <xf numFmtId="2" fontId="29" fillId="0" borderId="32" xfId="0" applyNumberFormat="1" applyFont="1" applyBorder="1" applyAlignment="1">
      <alignment horizontal="right" vertical="center"/>
    </xf>
    <xf numFmtId="0" fontId="29" fillId="0" borderId="32" xfId="0" applyFont="1" applyBorder="1" applyAlignment="1">
      <alignment horizontal="left" vertical="center" wrapText="1"/>
    </xf>
    <xf numFmtId="0" fontId="29" fillId="0" borderId="32" xfId="0" applyFont="1" applyBorder="1" applyAlignment="1">
      <alignment horizontal="right" vertical="center"/>
    </xf>
    <xf numFmtId="3" fontId="29" fillId="0" borderId="32" xfId="0" applyNumberFormat="1" applyFont="1" applyBorder="1" applyAlignment="1">
      <alignment horizontal="right" vertical="center"/>
    </xf>
    <xf numFmtId="0" fontId="2" fillId="0" borderId="32" xfId="51" applyFont="1" applyBorder="1" applyAlignment="1">
      <alignment horizontal="left" vertical="center" wrapText="1"/>
    </xf>
    <xf numFmtId="0" fontId="24" fillId="0" borderId="32" xfId="0" applyFont="1" applyBorder="1" applyAlignment="1">
      <alignment horizontal="center" vertical="center"/>
    </xf>
    <xf numFmtId="0" fontId="30" fillId="0" borderId="32" xfId="51" applyFont="1" applyBorder="1" applyAlignment="1">
      <alignment horizontal="right" vertical="center" wrapText="1"/>
    </xf>
    <xf numFmtId="0" fontId="3" fillId="0" borderId="32" xfId="51" applyFont="1" applyBorder="1" applyAlignment="1">
      <alignment horizontal="left" vertical="center" wrapText="1"/>
    </xf>
    <xf numFmtId="0" fontId="30" fillId="24" borderId="32" xfId="0" applyFont="1" applyFill="1" applyBorder="1" applyAlignment="1">
      <alignment horizontal="right" vertical="center" wrapText="1"/>
    </xf>
    <xf numFmtId="0" fontId="35" fillId="0" borderId="32" xfId="0" applyFont="1" applyBorder="1" applyAlignment="1">
      <alignment horizontal="right" vertical="center" wrapText="1"/>
    </xf>
    <xf numFmtId="0" fontId="35" fillId="0" borderId="32" xfId="0" applyFont="1" applyBorder="1" applyAlignment="1">
      <alignment horizontal="right" vertical="center"/>
    </xf>
    <xf numFmtId="0" fontId="32" fillId="24" borderId="32" xfId="0" applyFont="1" applyFill="1" applyBorder="1" applyAlignment="1">
      <alignment horizontal="right" vertical="center" wrapText="1"/>
    </xf>
    <xf numFmtId="0" fontId="2" fillId="24" borderId="32" xfId="0" applyFont="1" applyFill="1" applyBorder="1" applyAlignment="1">
      <alignment horizontal="right" vertical="center" wrapText="1"/>
    </xf>
    <xf numFmtId="0" fontId="30" fillId="0" borderId="32" xfId="0" applyFont="1" applyBorder="1" applyAlignment="1">
      <alignment horizontal="right" vertical="center" wrapText="1"/>
    </xf>
    <xf numFmtId="0" fontId="29" fillId="0" borderId="32" xfId="42" applyFont="1" applyBorder="1" applyAlignment="1">
      <alignment horizontal="center" vertical="center"/>
    </xf>
    <xf numFmtId="0" fontId="2" fillId="0" borderId="32" xfId="42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52"/>
  <sheetViews>
    <sheetView tabSelected="1" topLeftCell="A72" workbookViewId="0">
      <selection activeCell="A83" sqref="A83:F8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71" t="s">
        <v>42</v>
      </c>
      <c r="B1" s="72"/>
      <c r="C1" s="72"/>
      <c r="D1" s="72"/>
      <c r="E1" s="72"/>
      <c r="F1" s="72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3" t="s">
        <v>3</v>
      </c>
      <c r="B5" s="76" t="s">
        <v>1</v>
      </c>
      <c r="C5" s="76" t="s">
        <v>4</v>
      </c>
      <c r="D5" s="76" t="s">
        <v>5</v>
      </c>
      <c r="E5" s="79" t="s">
        <v>6</v>
      </c>
      <c r="F5" s="82" t="s">
        <v>7</v>
      </c>
    </row>
    <row r="6" spans="1:50" s="4" customFormat="1" ht="13.2" x14ac:dyDescent="0.25">
      <c r="A6" s="74"/>
      <c r="B6" s="77"/>
      <c r="C6" s="77"/>
      <c r="D6" s="77"/>
      <c r="E6" s="80"/>
      <c r="F6" s="83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75"/>
      <c r="B7" s="78"/>
      <c r="C7" s="78"/>
      <c r="D7" s="14" t="s">
        <v>43</v>
      </c>
      <c r="E7" s="81"/>
      <c r="F7" s="84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2.6" customHeight="1" x14ac:dyDescent="0.25">
      <c r="A8" s="68" t="s">
        <v>44</v>
      </c>
      <c r="B8" s="69"/>
      <c r="C8" s="69"/>
      <c r="D8" s="69"/>
      <c r="E8" s="69"/>
      <c r="F8" s="70"/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10.8" customHeight="1" x14ac:dyDescent="0.25">
      <c r="A9" s="13">
        <v>1</v>
      </c>
      <c r="B9" s="29" t="s">
        <v>35</v>
      </c>
      <c r="C9" s="30" t="s">
        <v>36</v>
      </c>
      <c r="D9" s="31">
        <v>5</v>
      </c>
      <c r="E9" s="11"/>
      <c r="F9" s="12">
        <f t="shared" ref="F9" si="0">SUM(D9*E9)</f>
        <v>0</v>
      </c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2</v>
      </c>
      <c r="B10" s="32" t="s">
        <v>53</v>
      </c>
      <c r="C10" s="30" t="s">
        <v>23</v>
      </c>
      <c r="D10" s="33">
        <v>1.71</v>
      </c>
      <c r="E10" s="11"/>
      <c r="F10" s="12">
        <f t="shared" ref="F10:F12" si="1">SUM(D10*E10)</f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21.6" customHeight="1" x14ac:dyDescent="0.25">
      <c r="A11" s="13">
        <v>3</v>
      </c>
      <c r="B11" s="34" t="s">
        <v>54</v>
      </c>
      <c r="C11" s="30" t="s">
        <v>13</v>
      </c>
      <c r="D11" s="35">
        <v>1</v>
      </c>
      <c r="E11" s="11"/>
      <c r="F11" s="12">
        <f t="shared" si="1"/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21.6" customHeight="1" x14ac:dyDescent="0.25">
      <c r="A12" s="13">
        <v>4</v>
      </c>
      <c r="B12" s="34" t="s">
        <v>55</v>
      </c>
      <c r="C12" s="30" t="s">
        <v>14</v>
      </c>
      <c r="D12" s="36">
        <v>2515</v>
      </c>
      <c r="E12" s="11"/>
      <c r="F12" s="12">
        <f t="shared" si="1"/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3">
        <v>5</v>
      </c>
      <c r="B13" s="34" t="s">
        <v>56</v>
      </c>
      <c r="C13" s="30" t="s">
        <v>13</v>
      </c>
      <c r="D13" s="35">
        <v>11</v>
      </c>
      <c r="E13" s="11"/>
      <c r="F13" s="12">
        <f t="shared" ref="F13:F17" si="2">SUM(D13*E13)</f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21.6" customHeight="1" x14ac:dyDescent="0.25">
      <c r="A14" s="13">
        <v>6</v>
      </c>
      <c r="B14" s="37" t="s">
        <v>57</v>
      </c>
      <c r="C14" s="30" t="s">
        <v>24</v>
      </c>
      <c r="D14" s="36">
        <v>1067</v>
      </c>
      <c r="E14" s="11"/>
      <c r="F14" s="12">
        <f t="shared" si="2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10.8" customHeight="1" x14ac:dyDescent="0.25">
      <c r="A15" s="13">
        <v>7</v>
      </c>
      <c r="B15" s="37" t="s">
        <v>58</v>
      </c>
      <c r="C15" s="38" t="s">
        <v>34</v>
      </c>
      <c r="D15" s="36">
        <v>10674</v>
      </c>
      <c r="E15" s="11"/>
      <c r="F15" s="12">
        <f t="shared" si="2"/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10.8" customHeight="1" x14ac:dyDescent="0.25">
      <c r="A16" s="13">
        <v>8</v>
      </c>
      <c r="B16" s="37" t="s">
        <v>59</v>
      </c>
      <c r="C16" s="30" t="s">
        <v>24</v>
      </c>
      <c r="D16" s="36">
        <v>411</v>
      </c>
      <c r="E16" s="11"/>
      <c r="F16" s="12">
        <f t="shared" si="2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9</v>
      </c>
      <c r="B17" s="37" t="s">
        <v>60</v>
      </c>
      <c r="C17" s="38" t="s">
        <v>34</v>
      </c>
      <c r="D17" s="36">
        <v>4110</v>
      </c>
      <c r="E17" s="11"/>
      <c r="F17" s="12">
        <f t="shared" si="2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21.6" customHeight="1" x14ac:dyDescent="0.25">
      <c r="A18" s="13">
        <v>10</v>
      </c>
      <c r="B18" s="37" t="s">
        <v>39</v>
      </c>
      <c r="C18" s="30" t="s">
        <v>24</v>
      </c>
      <c r="D18" s="36">
        <v>15</v>
      </c>
      <c r="E18" s="11"/>
      <c r="F18" s="12">
        <f t="shared" ref="F18:F38" si="3">SUM(D18*E18)</f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21.6" customHeight="1" x14ac:dyDescent="0.25">
      <c r="A19" s="13">
        <v>11</v>
      </c>
      <c r="B19" s="37" t="s">
        <v>61</v>
      </c>
      <c r="C19" s="30" t="s">
        <v>62</v>
      </c>
      <c r="D19" s="36">
        <v>12320</v>
      </c>
      <c r="E19" s="11"/>
      <c r="F19" s="12">
        <f t="shared" si="3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21.6" customHeight="1" x14ac:dyDescent="0.25">
      <c r="A20" s="13">
        <v>12</v>
      </c>
      <c r="B20" s="34" t="s">
        <v>63</v>
      </c>
      <c r="C20" s="30" t="s">
        <v>64</v>
      </c>
      <c r="D20" s="36">
        <v>1833</v>
      </c>
      <c r="E20" s="11"/>
      <c r="F20" s="12">
        <f t="shared" si="3"/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21.6" customHeight="1" x14ac:dyDescent="0.25">
      <c r="A21" s="13">
        <v>13</v>
      </c>
      <c r="B21" s="34" t="s">
        <v>65</v>
      </c>
      <c r="C21" s="30" t="s">
        <v>64</v>
      </c>
      <c r="D21" s="36">
        <v>1089</v>
      </c>
      <c r="E21" s="11"/>
      <c r="F21" s="12">
        <f t="shared" si="3"/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21.6" customHeight="1" x14ac:dyDescent="0.25">
      <c r="A22" s="13">
        <v>14</v>
      </c>
      <c r="B22" s="34" t="s">
        <v>66</v>
      </c>
      <c r="C22" s="30" t="s">
        <v>64</v>
      </c>
      <c r="D22" s="36">
        <v>1159</v>
      </c>
      <c r="E22" s="11"/>
      <c r="F22" s="12">
        <f t="shared" si="3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21.6" customHeight="1" x14ac:dyDescent="0.25">
      <c r="A23" s="13">
        <v>15</v>
      </c>
      <c r="B23" s="40" t="s">
        <v>67</v>
      </c>
      <c r="C23" s="30" t="s">
        <v>13</v>
      </c>
      <c r="D23" s="36">
        <v>6</v>
      </c>
      <c r="E23" s="11"/>
      <c r="F23" s="12">
        <f t="shared" si="3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10.8" customHeight="1" x14ac:dyDescent="0.25">
      <c r="A24" s="13">
        <v>16</v>
      </c>
      <c r="B24" s="39" t="s">
        <v>68</v>
      </c>
      <c r="C24" s="30" t="s">
        <v>64</v>
      </c>
      <c r="D24" s="36">
        <v>174</v>
      </c>
      <c r="E24" s="11"/>
      <c r="F24" s="12">
        <f t="shared" si="3"/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21.6" customHeight="1" x14ac:dyDescent="0.25">
      <c r="A25" s="13">
        <v>17</v>
      </c>
      <c r="B25" s="39" t="s">
        <v>69</v>
      </c>
      <c r="C25" s="30" t="s">
        <v>62</v>
      </c>
      <c r="D25" s="35">
        <v>870</v>
      </c>
      <c r="E25" s="11"/>
      <c r="F25" s="12">
        <f t="shared" si="3"/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21.6" customHeight="1" x14ac:dyDescent="0.25">
      <c r="A26" s="13">
        <v>18</v>
      </c>
      <c r="B26" s="39" t="s">
        <v>70</v>
      </c>
      <c r="C26" s="30" t="s">
        <v>64</v>
      </c>
      <c r="D26" s="35">
        <v>174</v>
      </c>
      <c r="E26" s="11"/>
      <c r="F26" s="12">
        <f t="shared" si="3"/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21.6" customHeight="1" x14ac:dyDescent="0.25">
      <c r="A27" s="13">
        <v>19</v>
      </c>
      <c r="B27" s="40" t="s">
        <v>71</v>
      </c>
      <c r="C27" s="30" t="s">
        <v>13</v>
      </c>
      <c r="D27" s="35">
        <v>3</v>
      </c>
      <c r="E27" s="11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10.8" customHeight="1" x14ac:dyDescent="0.25">
      <c r="A28" s="13">
        <v>20</v>
      </c>
      <c r="B28" s="39" t="s">
        <v>68</v>
      </c>
      <c r="C28" s="30" t="s">
        <v>64</v>
      </c>
      <c r="D28" s="35">
        <v>87</v>
      </c>
      <c r="E28" s="11"/>
      <c r="F28" s="12">
        <f t="shared" si="3"/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21.6" customHeight="1" x14ac:dyDescent="0.25">
      <c r="A29" s="13">
        <v>21</v>
      </c>
      <c r="B29" s="39" t="s">
        <v>69</v>
      </c>
      <c r="C29" s="30" t="s">
        <v>62</v>
      </c>
      <c r="D29" s="35">
        <v>435</v>
      </c>
      <c r="E29" s="11"/>
      <c r="F29" s="12">
        <f t="shared" si="3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21.6" customHeight="1" x14ac:dyDescent="0.25">
      <c r="A30" s="13">
        <v>22</v>
      </c>
      <c r="B30" s="39" t="s">
        <v>72</v>
      </c>
      <c r="C30" s="30" t="s">
        <v>64</v>
      </c>
      <c r="D30" s="35">
        <v>120</v>
      </c>
      <c r="E30" s="11"/>
      <c r="F30" s="12">
        <f t="shared" si="3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21.6" customHeight="1" x14ac:dyDescent="0.25">
      <c r="A31" s="13">
        <v>23</v>
      </c>
      <c r="B31" s="40" t="s">
        <v>73</v>
      </c>
      <c r="C31" s="30" t="s">
        <v>13</v>
      </c>
      <c r="D31" s="35">
        <v>1</v>
      </c>
      <c r="E31" s="11"/>
      <c r="F31" s="12">
        <f t="shared" si="3"/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10.8" customHeight="1" x14ac:dyDescent="0.25">
      <c r="A32" s="13">
        <v>24</v>
      </c>
      <c r="B32" s="39" t="s">
        <v>68</v>
      </c>
      <c r="C32" s="30" t="s">
        <v>64</v>
      </c>
      <c r="D32" s="35">
        <v>49</v>
      </c>
      <c r="E32" s="11"/>
      <c r="F32" s="12">
        <f t="shared" si="3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21.6" customHeight="1" x14ac:dyDescent="0.25">
      <c r="A33" s="13">
        <v>25</v>
      </c>
      <c r="B33" s="39" t="s">
        <v>69</v>
      </c>
      <c r="C33" s="30" t="s">
        <v>62</v>
      </c>
      <c r="D33" s="35">
        <v>245</v>
      </c>
      <c r="E33" s="11"/>
      <c r="F33" s="12">
        <f t="shared" si="3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21.6" customHeight="1" x14ac:dyDescent="0.25">
      <c r="A34" s="13">
        <v>26</v>
      </c>
      <c r="B34" s="39" t="s">
        <v>72</v>
      </c>
      <c r="C34" s="30" t="s">
        <v>64</v>
      </c>
      <c r="D34" s="35">
        <v>81</v>
      </c>
      <c r="E34" s="11"/>
      <c r="F34" s="12">
        <f t="shared" si="3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21.6" customHeight="1" x14ac:dyDescent="0.25">
      <c r="A35" s="13">
        <v>27</v>
      </c>
      <c r="B35" s="40" t="s">
        <v>74</v>
      </c>
      <c r="C35" s="30" t="s">
        <v>13</v>
      </c>
      <c r="D35" s="35">
        <v>1</v>
      </c>
      <c r="E35" s="11"/>
      <c r="F35" s="12">
        <f t="shared" si="3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10.8" customHeight="1" x14ac:dyDescent="0.25">
      <c r="A36" s="13">
        <v>28</v>
      </c>
      <c r="B36" s="39" t="s">
        <v>75</v>
      </c>
      <c r="C36" s="30" t="s">
        <v>13</v>
      </c>
      <c r="D36" s="35">
        <v>1</v>
      </c>
      <c r="E36" s="11"/>
      <c r="F36" s="12">
        <f t="shared" si="3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21.6" customHeight="1" x14ac:dyDescent="0.25">
      <c r="A37" s="13">
        <v>29</v>
      </c>
      <c r="B37" s="39" t="s">
        <v>76</v>
      </c>
      <c r="C37" s="30" t="s">
        <v>64</v>
      </c>
      <c r="D37" s="35">
        <v>100</v>
      </c>
      <c r="E37" s="11"/>
      <c r="F37" s="12">
        <f t="shared" si="3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50" s="4" customFormat="1" ht="21.6" customHeight="1" x14ac:dyDescent="0.25">
      <c r="A38" s="13">
        <v>30</v>
      </c>
      <c r="B38" s="41" t="s">
        <v>39</v>
      </c>
      <c r="C38" s="30" t="s">
        <v>64</v>
      </c>
      <c r="D38" s="35">
        <v>50</v>
      </c>
      <c r="E38" s="11"/>
      <c r="F38" s="12">
        <f t="shared" si="3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0" s="4" customFormat="1" ht="21.6" customHeight="1" x14ac:dyDescent="0.25">
      <c r="A39" s="13">
        <v>31</v>
      </c>
      <c r="B39" s="42" t="s">
        <v>77</v>
      </c>
      <c r="C39" s="30" t="s">
        <v>62</v>
      </c>
      <c r="D39" s="35">
        <v>146</v>
      </c>
      <c r="E39" s="11"/>
      <c r="F39" s="12">
        <f t="shared" ref="F39:F42" si="4">SUM(D39*E39)</f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50" s="4" customFormat="1" ht="10.8" customHeight="1" x14ac:dyDescent="0.25">
      <c r="A40" s="13">
        <v>32</v>
      </c>
      <c r="B40" s="43" t="s">
        <v>78</v>
      </c>
      <c r="C40" s="30" t="s">
        <v>62</v>
      </c>
      <c r="D40" s="35">
        <v>50</v>
      </c>
      <c r="E40" s="11"/>
      <c r="F40" s="12">
        <f t="shared" si="4"/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50" s="4" customFormat="1" ht="21.6" customHeight="1" x14ac:dyDescent="0.25">
      <c r="A41" s="13">
        <v>33</v>
      </c>
      <c r="B41" s="39" t="s">
        <v>69</v>
      </c>
      <c r="C41" s="30" t="s">
        <v>62</v>
      </c>
      <c r="D41" s="35">
        <v>146</v>
      </c>
      <c r="E41" s="11"/>
      <c r="F41" s="12">
        <f t="shared" si="4"/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10.8" customHeight="1" x14ac:dyDescent="0.25">
      <c r="A42" s="13">
        <v>34</v>
      </c>
      <c r="B42" s="43" t="s">
        <v>79</v>
      </c>
      <c r="C42" s="30" t="s">
        <v>62</v>
      </c>
      <c r="D42" s="35">
        <v>50</v>
      </c>
      <c r="E42" s="11"/>
      <c r="F42" s="12">
        <f t="shared" si="4"/>
        <v>0</v>
      </c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21.6" customHeight="1" x14ac:dyDescent="0.25">
      <c r="A43" s="13">
        <v>35</v>
      </c>
      <c r="B43" s="44" t="s">
        <v>80</v>
      </c>
      <c r="C43" s="30" t="s">
        <v>62</v>
      </c>
      <c r="D43" s="35">
        <v>146</v>
      </c>
      <c r="E43" s="11"/>
      <c r="F43" s="12">
        <f t="shared" ref="F43:F48" si="5">SUM(D43*E43)</f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21.6" customHeight="1" x14ac:dyDescent="0.25">
      <c r="A44" s="13">
        <v>36</v>
      </c>
      <c r="B44" s="44" t="s">
        <v>81</v>
      </c>
      <c r="C44" s="30" t="s">
        <v>62</v>
      </c>
      <c r="D44" s="35">
        <v>118</v>
      </c>
      <c r="E44" s="11"/>
      <c r="F44" s="12">
        <f t="shared" si="5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21.6" customHeight="1" x14ac:dyDescent="0.25">
      <c r="A45" s="13">
        <v>37</v>
      </c>
      <c r="B45" s="44" t="s">
        <v>82</v>
      </c>
      <c r="C45" s="30" t="s">
        <v>62</v>
      </c>
      <c r="D45" s="35">
        <v>56</v>
      </c>
      <c r="E45" s="11"/>
      <c r="F45" s="12">
        <f t="shared" si="5"/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10.8" customHeight="1" x14ac:dyDescent="0.25">
      <c r="A46" s="13">
        <v>38</v>
      </c>
      <c r="B46" s="41" t="s">
        <v>41</v>
      </c>
      <c r="C46" s="30" t="s">
        <v>14</v>
      </c>
      <c r="D46" s="35">
        <v>8</v>
      </c>
      <c r="E46" s="11"/>
      <c r="F46" s="12">
        <f t="shared" si="5"/>
        <v>0</v>
      </c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4" customFormat="1" ht="10.8" customHeight="1" x14ac:dyDescent="0.25">
      <c r="A47" s="13">
        <v>39</v>
      </c>
      <c r="B47" s="45" t="s">
        <v>83</v>
      </c>
      <c r="C47" s="30" t="s">
        <v>13</v>
      </c>
      <c r="D47" s="35">
        <v>2</v>
      </c>
      <c r="E47" s="11"/>
      <c r="F47" s="12">
        <f t="shared" ref="F47" si="6">SUM(D47*E47)</f>
        <v>0</v>
      </c>
      <c r="G47" s="1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</row>
    <row r="48" spans="1:50" s="4" customFormat="1" ht="10.8" customHeight="1" x14ac:dyDescent="0.25">
      <c r="A48" s="13">
        <v>40</v>
      </c>
      <c r="B48" s="43" t="s">
        <v>84</v>
      </c>
      <c r="C48" s="30" t="s">
        <v>14</v>
      </c>
      <c r="D48" s="35">
        <v>15</v>
      </c>
      <c r="E48" s="11"/>
      <c r="F48" s="12">
        <f t="shared" si="5"/>
        <v>0</v>
      </c>
      <c r="G48" s="1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</row>
    <row r="49" spans="1:50" s="4" customFormat="1" ht="10.8" customHeight="1" x14ac:dyDescent="0.25">
      <c r="A49" s="13">
        <v>41</v>
      </c>
      <c r="B49" s="43" t="s">
        <v>85</v>
      </c>
      <c r="C49" s="30" t="s">
        <v>62</v>
      </c>
      <c r="D49" s="35">
        <v>100</v>
      </c>
      <c r="E49" s="11"/>
      <c r="F49" s="12">
        <f t="shared" ref="F49:F52" si="7">SUM(D49*E49)</f>
        <v>0</v>
      </c>
      <c r="G49" s="1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</row>
    <row r="50" spans="1:50" s="4" customFormat="1" ht="21.6" customHeight="1" x14ac:dyDescent="0.25">
      <c r="A50" s="13">
        <v>42</v>
      </c>
      <c r="B50" s="46" t="s">
        <v>33</v>
      </c>
      <c r="C50" s="47" t="s">
        <v>38</v>
      </c>
      <c r="D50" s="35">
        <v>1</v>
      </c>
      <c r="E50" s="11"/>
      <c r="F50" s="12">
        <f t="shared" si="7"/>
        <v>0</v>
      </c>
      <c r="G50" s="1"/>
      <c r="H50" s="1"/>
      <c r="I50" s="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</row>
    <row r="51" spans="1:50" s="4" customFormat="1" ht="10.8" customHeight="1" x14ac:dyDescent="0.25">
      <c r="A51" s="13">
        <v>43</v>
      </c>
      <c r="B51" s="46" t="s">
        <v>32</v>
      </c>
      <c r="C51" s="48" t="s">
        <v>38</v>
      </c>
      <c r="D51" s="35">
        <v>1</v>
      </c>
      <c r="E51" s="11"/>
      <c r="F51" s="12">
        <f t="shared" si="7"/>
        <v>0</v>
      </c>
      <c r="G51" s="1"/>
      <c r="H51" s="1"/>
      <c r="I51" s="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</row>
    <row r="52" spans="1:50" s="4" customFormat="1" ht="21.6" customHeight="1" x14ac:dyDescent="0.25">
      <c r="A52" s="13">
        <v>44</v>
      </c>
      <c r="B52" s="46" t="s">
        <v>40</v>
      </c>
      <c r="C52" s="48" t="s">
        <v>38</v>
      </c>
      <c r="D52" s="35">
        <v>1</v>
      </c>
      <c r="E52" s="11"/>
      <c r="F52" s="12">
        <f t="shared" si="7"/>
        <v>0</v>
      </c>
      <c r="G52" s="1"/>
      <c r="H52" s="1"/>
      <c r="I52" s="1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</row>
    <row r="53" spans="1:50" s="24" customFormat="1" ht="12.6" customHeight="1" x14ac:dyDescent="0.25">
      <c r="A53" s="52" t="s">
        <v>20</v>
      </c>
      <c r="B53" s="53"/>
      <c r="C53" s="53"/>
      <c r="D53" s="53"/>
      <c r="E53" s="53"/>
      <c r="F53" s="54"/>
      <c r="G53" s="23"/>
      <c r="H53" s="23"/>
      <c r="I53" s="23"/>
      <c r="J53" s="23"/>
    </row>
    <row r="54" spans="1:50" s="24" customFormat="1" ht="10.8" customHeight="1" x14ac:dyDescent="0.25">
      <c r="A54" s="13">
        <v>45</v>
      </c>
      <c r="B54" s="25" t="s">
        <v>30</v>
      </c>
      <c r="C54" s="19" t="s">
        <v>22</v>
      </c>
      <c r="D54" s="26">
        <v>2</v>
      </c>
      <c r="E54" s="27"/>
      <c r="F54" s="12">
        <f t="shared" ref="F54:F58" si="8">SUM(D54*E54)</f>
        <v>0</v>
      </c>
      <c r="G54" s="23"/>
      <c r="H54" s="23"/>
      <c r="I54" s="23"/>
      <c r="J54" s="23"/>
    </row>
    <row r="55" spans="1:50" s="4" customFormat="1" ht="10.8" customHeight="1" x14ac:dyDescent="0.25">
      <c r="A55" s="13">
        <v>46</v>
      </c>
      <c r="B55" s="21" t="s">
        <v>21</v>
      </c>
      <c r="C55" s="16" t="s">
        <v>13</v>
      </c>
      <c r="D55" s="18">
        <v>2</v>
      </c>
      <c r="E55" s="20"/>
      <c r="F55" s="12">
        <f t="shared" si="8"/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</row>
    <row r="56" spans="1:50" s="4" customFormat="1" ht="21.6" customHeight="1" x14ac:dyDescent="0.25">
      <c r="A56" s="13">
        <v>47</v>
      </c>
      <c r="B56" s="21" t="s">
        <v>52</v>
      </c>
      <c r="C56" s="16" t="s">
        <v>13</v>
      </c>
      <c r="D56" s="18">
        <v>1</v>
      </c>
      <c r="E56" s="20"/>
      <c r="F56" s="12">
        <f t="shared" si="8"/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</row>
    <row r="57" spans="1:50" s="4" customFormat="1" ht="32.4" customHeight="1" x14ac:dyDescent="0.25">
      <c r="A57" s="13">
        <v>48</v>
      </c>
      <c r="B57" s="21" t="s">
        <v>37</v>
      </c>
      <c r="C57" s="16" t="s">
        <v>22</v>
      </c>
      <c r="D57" s="18">
        <v>1</v>
      </c>
      <c r="E57" s="20"/>
      <c r="F57" s="12">
        <f t="shared" si="8"/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</row>
    <row r="58" spans="1:50" s="24" customFormat="1" ht="10.8" customHeight="1" x14ac:dyDescent="0.25">
      <c r="A58" s="13">
        <v>49</v>
      </c>
      <c r="B58" s="25" t="s">
        <v>31</v>
      </c>
      <c r="C58" s="19" t="s">
        <v>23</v>
      </c>
      <c r="D58" s="28">
        <v>1.01</v>
      </c>
      <c r="E58" s="27"/>
      <c r="F58" s="12">
        <f t="shared" si="8"/>
        <v>0</v>
      </c>
      <c r="G58" s="23"/>
      <c r="I58" s="23"/>
      <c r="J58" s="23"/>
    </row>
    <row r="59" spans="1:50" s="4" customFormat="1" ht="12.6" customHeight="1" thickBot="1" x14ac:dyDescent="0.3">
      <c r="A59" s="49" t="s">
        <v>45</v>
      </c>
      <c r="B59" s="50"/>
      <c r="C59" s="50"/>
      <c r="D59" s="50"/>
      <c r="E59" s="51"/>
      <c r="F59" s="22">
        <f>SUM(F9:F58)</f>
        <v>0</v>
      </c>
      <c r="G59" s="1"/>
      <c r="H59" s="24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</row>
    <row r="60" spans="1:50" s="4" customFormat="1" ht="12.6" customHeight="1" x14ac:dyDescent="0.25">
      <c r="A60" s="68" t="s">
        <v>46</v>
      </c>
      <c r="B60" s="69"/>
      <c r="C60" s="69"/>
      <c r="D60" s="69"/>
      <c r="E60" s="69"/>
      <c r="F60" s="70"/>
      <c r="G60" s="1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</row>
    <row r="61" spans="1:50" s="4" customFormat="1" ht="10.8" customHeight="1" x14ac:dyDescent="0.25">
      <c r="A61" s="13">
        <v>50</v>
      </c>
      <c r="B61" s="29" t="s">
        <v>35</v>
      </c>
      <c r="C61" s="30" t="s">
        <v>36</v>
      </c>
      <c r="D61" s="31">
        <v>5</v>
      </c>
      <c r="E61" s="11"/>
      <c r="F61" s="12">
        <f t="shared" ref="F61" si="9">SUM(D61*E61)</f>
        <v>0</v>
      </c>
      <c r="G61" s="1"/>
      <c r="H61" s="1"/>
      <c r="I61" s="1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</row>
    <row r="62" spans="1:50" s="4" customFormat="1" ht="10.8" customHeight="1" x14ac:dyDescent="0.25">
      <c r="A62" s="13">
        <v>51</v>
      </c>
      <c r="B62" s="32" t="s">
        <v>53</v>
      </c>
      <c r="C62" s="30" t="s">
        <v>23</v>
      </c>
      <c r="D62" s="33">
        <v>0.53</v>
      </c>
      <c r="E62" s="11"/>
      <c r="F62" s="12">
        <f t="shared" ref="F62:F72" si="10">SUM(D62*E62)</f>
        <v>0</v>
      </c>
      <c r="G62" s="1"/>
      <c r="H62" s="1"/>
      <c r="I62" s="1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</row>
    <row r="63" spans="1:50" s="4" customFormat="1" ht="10.8" customHeight="1" x14ac:dyDescent="0.25">
      <c r="A63" s="13">
        <v>52</v>
      </c>
      <c r="B63" s="32" t="s">
        <v>86</v>
      </c>
      <c r="C63" s="30" t="s">
        <v>24</v>
      </c>
      <c r="D63" s="35">
        <v>8</v>
      </c>
      <c r="E63" s="11"/>
      <c r="F63" s="12">
        <f t="shared" si="10"/>
        <v>0</v>
      </c>
      <c r="G63" s="1"/>
      <c r="H63" s="1"/>
      <c r="I63" s="1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</row>
    <row r="64" spans="1:50" s="4" customFormat="1" ht="21.6" customHeight="1" x14ac:dyDescent="0.25">
      <c r="A64" s="13">
        <v>53</v>
      </c>
      <c r="B64" s="34" t="s">
        <v>55</v>
      </c>
      <c r="C64" s="30" t="s">
        <v>14</v>
      </c>
      <c r="D64" s="36">
        <v>1090</v>
      </c>
      <c r="E64" s="11"/>
      <c r="F64" s="12">
        <f t="shared" si="10"/>
        <v>0</v>
      </c>
      <c r="G64" s="1"/>
      <c r="H64" s="1"/>
      <c r="I64" s="1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</row>
    <row r="65" spans="1:50" s="4" customFormat="1" ht="10.8" customHeight="1" x14ac:dyDescent="0.25">
      <c r="A65" s="13">
        <v>54</v>
      </c>
      <c r="B65" s="34" t="s">
        <v>56</v>
      </c>
      <c r="C65" s="30" t="s">
        <v>13</v>
      </c>
      <c r="D65" s="35">
        <v>5</v>
      </c>
      <c r="E65" s="11"/>
      <c r="F65" s="12">
        <f t="shared" si="10"/>
        <v>0</v>
      </c>
      <c r="G65" s="1"/>
      <c r="H65" s="1"/>
      <c r="I65" s="1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</row>
    <row r="66" spans="1:50" s="4" customFormat="1" ht="21.6" customHeight="1" x14ac:dyDescent="0.25">
      <c r="A66" s="13">
        <v>55</v>
      </c>
      <c r="B66" s="37" t="s">
        <v>57</v>
      </c>
      <c r="C66" s="30" t="s">
        <v>24</v>
      </c>
      <c r="D66" s="36">
        <v>641</v>
      </c>
      <c r="E66" s="11"/>
      <c r="F66" s="12">
        <f t="shared" si="10"/>
        <v>0</v>
      </c>
      <c r="G66" s="1"/>
      <c r="H66" s="1"/>
      <c r="I66" s="1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</row>
    <row r="67" spans="1:50" s="4" customFormat="1" ht="10.8" customHeight="1" x14ac:dyDescent="0.25">
      <c r="A67" s="13">
        <v>56</v>
      </c>
      <c r="B67" s="37" t="s">
        <v>58</v>
      </c>
      <c r="C67" s="38" t="s">
        <v>34</v>
      </c>
      <c r="D67" s="36">
        <v>6414</v>
      </c>
      <c r="E67" s="11"/>
      <c r="F67" s="12">
        <f t="shared" si="10"/>
        <v>0</v>
      </c>
      <c r="G67" s="1"/>
      <c r="H67" s="1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</row>
    <row r="68" spans="1:50" s="4" customFormat="1" ht="21.6" customHeight="1" x14ac:dyDescent="0.25">
      <c r="A68" s="13">
        <v>57</v>
      </c>
      <c r="B68" s="37" t="s">
        <v>39</v>
      </c>
      <c r="C68" s="30" t="s">
        <v>24</v>
      </c>
      <c r="D68" s="36">
        <v>45</v>
      </c>
      <c r="E68" s="11"/>
      <c r="F68" s="12">
        <f t="shared" si="10"/>
        <v>0</v>
      </c>
      <c r="G68" s="1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</row>
    <row r="69" spans="1:50" s="4" customFormat="1" ht="21.6" customHeight="1" x14ac:dyDescent="0.25">
      <c r="A69" s="13">
        <v>58</v>
      </c>
      <c r="B69" s="37" t="s">
        <v>61</v>
      </c>
      <c r="C69" s="30" t="s">
        <v>62</v>
      </c>
      <c r="D69" s="36">
        <v>5345</v>
      </c>
      <c r="E69" s="11"/>
      <c r="F69" s="12">
        <f t="shared" si="10"/>
        <v>0</v>
      </c>
      <c r="G69" s="1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</row>
    <row r="70" spans="1:50" s="4" customFormat="1" ht="21.6" customHeight="1" x14ac:dyDescent="0.25">
      <c r="A70" s="13">
        <v>59</v>
      </c>
      <c r="B70" s="34" t="s">
        <v>63</v>
      </c>
      <c r="C70" s="30" t="s">
        <v>64</v>
      </c>
      <c r="D70" s="36">
        <v>1101</v>
      </c>
      <c r="E70" s="11"/>
      <c r="F70" s="12">
        <f t="shared" si="10"/>
        <v>0</v>
      </c>
      <c r="G70" s="1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</row>
    <row r="71" spans="1:50" s="4" customFormat="1" ht="21.6" customHeight="1" x14ac:dyDescent="0.25">
      <c r="A71" s="13">
        <v>60</v>
      </c>
      <c r="B71" s="34" t="s">
        <v>66</v>
      </c>
      <c r="C71" s="30" t="s">
        <v>64</v>
      </c>
      <c r="D71" s="36">
        <v>502</v>
      </c>
      <c r="E71" s="11"/>
      <c r="F71" s="12">
        <f t="shared" si="10"/>
        <v>0</v>
      </c>
      <c r="G71" s="1"/>
      <c r="H71" s="1"/>
      <c r="I71" s="1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</row>
    <row r="72" spans="1:50" s="4" customFormat="1" ht="21.6" customHeight="1" x14ac:dyDescent="0.25">
      <c r="A72" s="13">
        <v>61</v>
      </c>
      <c r="B72" s="40" t="s">
        <v>67</v>
      </c>
      <c r="C72" s="30" t="s">
        <v>13</v>
      </c>
      <c r="D72" s="36">
        <v>4</v>
      </c>
      <c r="E72" s="11"/>
      <c r="F72" s="12">
        <f t="shared" si="10"/>
        <v>0</v>
      </c>
      <c r="G72" s="1"/>
      <c r="H72" s="1"/>
      <c r="I72" s="1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</row>
    <row r="73" spans="1:50" s="4" customFormat="1" ht="10.8" customHeight="1" x14ac:dyDescent="0.25">
      <c r="A73" s="13">
        <v>62</v>
      </c>
      <c r="B73" s="39" t="s">
        <v>68</v>
      </c>
      <c r="C73" s="30" t="s">
        <v>64</v>
      </c>
      <c r="D73" s="36">
        <v>116</v>
      </c>
      <c r="E73" s="11"/>
      <c r="F73" s="12">
        <f t="shared" ref="F73:F82" si="11">SUM(D73*E73)</f>
        <v>0</v>
      </c>
      <c r="G73" s="1"/>
      <c r="H73" s="1"/>
      <c r="I73" s="1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</row>
    <row r="74" spans="1:50" s="4" customFormat="1" ht="21.6" customHeight="1" x14ac:dyDescent="0.25">
      <c r="A74" s="13">
        <v>63</v>
      </c>
      <c r="B74" s="39" t="s">
        <v>69</v>
      </c>
      <c r="C74" s="30" t="s">
        <v>62</v>
      </c>
      <c r="D74" s="35">
        <v>580</v>
      </c>
      <c r="E74" s="11"/>
      <c r="F74" s="12">
        <f t="shared" si="11"/>
        <v>0</v>
      </c>
      <c r="G74" s="1"/>
      <c r="H74" s="1"/>
      <c r="I74" s="1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</row>
    <row r="75" spans="1:50" s="4" customFormat="1" ht="21.6" customHeight="1" x14ac:dyDescent="0.25">
      <c r="A75" s="13">
        <v>64</v>
      </c>
      <c r="B75" s="39" t="s">
        <v>70</v>
      </c>
      <c r="C75" s="30" t="s">
        <v>64</v>
      </c>
      <c r="D75" s="35">
        <v>116</v>
      </c>
      <c r="E75" s="11"/>
      <c r="F75" s="12">
        <f t="shared" si="11"/>
        <v>0</v>
      </c>
      <c r="G75" s="1"/>
      <c r="H75" s="1"/>
      <c r="I75" s="1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</row>
    <row r="76" spans="1:50" s="4" customFormat="1" ht="21.6" customHeight="1" x14ac:dyDescent="0.25">
      <c r="A76" s="13">
        <v>65</v>
      </c>
      <c r="B76" s="40" t="s">
        <v>90</v>
      </c>
      <c r="C76" s="30" t="s">
        <v>13</v>
      </c>
      <c r="D76" s="35">
        <v>1</v>
      </c>
      <c r="E76" s="11"/>
      <c r="F76" s="12">
        <f t="shared" si="11"/>
        <v>0</v>
      </c>
      <c r="G76" s="1"/>
      <c r="H76" s="1"/>
      <c r="I76" s="1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</row>
    <row r="77" spans="1:50" s="4" customFormat="1" ht="10.8" customHeight="1" x14ac:dyDescent="0.25">
      <c r="A77" s="13">
        <v>66</v>
      </c>
      <c r="B77" s="39" t="s">
        <v>87</v>
      </c>
      <c r="C77" s="30" t="s">
        <v>64</v>
      </c>
      <c r="D77" s="35">
        <v>84</v>
      </c>
      <c r="E77" s="11"/>
      <c r="F77" s="12">
        <f t="shared" si="11"/>
        <v>0</v>
      </c>
      <c r="G77" s="1"/>
      <c r="H77" s="1"/>
      <c r="I77" s="1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</row>
    <row r="78" spans="1:50" s="4" customFormat="1" ht="21.6" customHeight="1" x14ac:dyDescent="0.25">
      <c r="A78" s="13">
        <v>67</v>
      </c>
      <c r="B78" s="39" t="s">
        <v>69</v>
      </c>
      <c r="C78" s="30" t="s">
        <v>62</v>
      </c>
      <c r="D78" s="35">
        <v>420</v>
      </c>
      <c r="E78" s="11"/>
      <c r="F78" s="12">
        <f t="shared" si="11"/>
        <v>0</v>
      </c>
      <c r="G78" s="1"/>
      <c r="H78" s="1"/>
      <c r="I78" s="1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</row>
    <row r="79" spans="1:50" s="4" customFormat="1" ht="21.6" customHeight="1" x14ac:dyDescent="0.25">
      <c r="A79" s="13">
        <v>68</v>
      </c>
      <c r="B79" s="39" t="s">
        <v>88</v>
      </c>
      <c r="C79" s="30" t="s">
        <v>64</v>
      </c>
      <c r="D79" s="35">
        <v>70</v>
      </c>
      <c r="E79" s="11"/>
      <c r="F79" s="12">
        <f t="shared" si="11"/>
        <v>0</v>
      </c>
      <c r="G79" s="1"/>
      <c r="H79" s="1"/>
      <c r="I79" s="1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</row>
    <row r="80" spans="1:50" s="4" customFormat="1" ht="21.6" customHeight="1" x14ac:dyDescent="0.25">
      <c r="A80" s="13">
        <v>69</v>
      </c>
      <c r="B80" s="39" t="s">
        <v>89</v>
      </c>
      <c r="C80" s="30" t="s">
        <v>64</v>
      </c>
      <c r="D80" s="35">
        <v>33</v>
      </c>
      <c r="E80" s="11"/>
      <c r="F80" s="12">
        <f t="shared" si="11"/>
        <v>0</v>
      </c>
      <c r="G80" s="1"/>
      <c r="H80" s="1"/>
      <c r="I80" s="1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</row>
    <row r="81" spans="1:50" s="4" customFormat="1" ht="21.6" customHeight="1" x14ac:dyDescent="0.25">
      <c r="A81" s="13">
        <v>70</v>
      </c>
      <c r="B81" s="37" t="s">
        <v>33</v>
      </c>
      <c r="C81" s="47" t="s">
        <v>38</v>
      </c>
      <c r="D81" s="35">
        <v>2</v>
      </c>
      <c r="E81" s="11"/>
      <c r="F81" s="12">
        <f t="shared" si="11"/>
        <v>0</v>
      </c>
      <c r="G81" s="1"/>
      <c r="H81" s="1"/>
      <c r="I81" s="1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</row>
    <row r="82" spans="1:50" s="4" customFormat="1" ht="10.8" customHeight="1" x14ac:dyDescent="0.25">
      <c r="A82" s="13">
        <v>71</v>
      </c>
      <c r="B82" s="37" t="s">
        <v>32</v>
      </c>
      <c r="C82" s="48" t="s">
        <v>38</v>
      </c>
      <c r="D82" s="35">
        <v>2</v>
      </c>
      <c r="E82" s="11"/>
      <c r="F82" s="12">
        <f t="shared" si="11"/>
        <v>0</v>
      </c>
      <c r="G82" s="1"/>
      <c r="H82" s="1"/>
      <c r="I82" s="1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</row>
    <row r="83" spans="1:50" s="24" customFormat="1" ht="12.6" customHeight="1" x14ac:dyDescent="0.25">
      <c r="A83" s="52" t="s">
        <v>20</v>
      </c>
      <c r="B83" s="53"/>
      <c r="C83" s="53"/>
      <c r="D83" s="53"/>
      <c r="E83" s="53"/>
      <c r="F83" s="54"/>
      <c r="G83" s="23"/>
      <c r="H83" s="23"/>
      <c r="I83" s="23"/>
      <c r="J83" s="23"/>
    </row>
    <row r="84" spans="1:50" s="24" customFormat="1" ht="10.8" customHeight="1" x14ac:dyDescent="0.25">
      <c r="A84" s="13">
        <v>72</v>
      </c>
      <c r="B84" s="25" t="s">
        <v>30</v>
      </c>
      <c r="C84" s="19" t="s">
        <v>22</v>
      </c>
      <c r="D84" s="26">
        <v>1</v>
      </c>
      <c r="E84" s="27"/>
      <c r="F84" s="12">
        <f t="shared" ref="F84:F85" si="12">SUM(D84*E84)</f>
        <v>0</v>
      </c>
      <c r="G84" s="23"/>
      <c r="H84" s="23"/>
      <c r="I84" s="23"/>
      <c r="J84" s="23"/>
    </row>
    <row r="85" spans="1:50" s="4" customFormat="1" ht="10.8" customHeight="1" x14ac:dyDescent="0.25">
      <c r="A85" s="13">
        <v>73</v>
      </c>
      <c r="B85" s="21" t="s">
        <v>21</v>
      </c>
      <c r="C85" s="16" t="s">
        <v>13</v>
      </c>
      <c r="D85" s="18">
        <v>1</v>
      </c>
      <c r="E85" s="20"/>
      <c r="F85" s="12">
        <f t="shared" si="12"/>
        <v>0</v>
      </c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</row>
    <row r="86" spans="1:50" s="24" customFormat="1" ht="10.8" customHeight="1" x14ac:dyDescent="0.25">
      <c r="A86" s="13">
        <v>74</v>
      </c>
      <c r="B86" s="25" t="s">
        <v>31</v>
      </c>
      <c r="C86" s="19" t="s">
        <v>23</v>
      </c>
      <c r="D86" s="28">
        <v>0.44</v>
      </c>
      <c r="E86" s="27"/>
      <c r="F86" s="12">
        <f t="shared" ref="F86" si="13">SUM(D86*E86)</f>
        <v>0</v>
      </c>
      <c r="G86" s="23"/>
      <c r="I86" s="23"/>
      <c r="J86" s="23"/>
    </row>
    <row r="87" spans="1:50" s="4" customFormat="1" ht="12.6" customHeight="1" thickBot="1" x14ac:dyDescent="0.3">
      <c r="A87" s="49" t="s">
        <v>47</v>
      </c>
      <c r="B87" s="50"/>
      <c r="C87" s="50"/>
      <c r="D87" s="50"/>
      <c r="E87" s="51"/>
      <c r="F87" s="22">
        <f>SUM(F61:F86)</f>
        <v>0</v>
      </c>
      <c r="G87" s="1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</row>
    <row r="88" spans="1:50" s="4" customFormat="1" ht="12.6" customHeight="1" x14ac:dyDescent="0.25">
      <c r="A88" s="68" t="s">
        <v>48</v>
      </c>
      <c r="B88" s="69"/>
      <c r="C88" s="69"/>
      <c r="D88" s="69"/>
      <c r="E88" s="69"/>
      <c r="F88" s="70"/>
      <c r="G88" s="1"/>
      <c r="H88" s="1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</row>
    <row r="89" spans="1:50" s="4" customFormat="1" ht="10.8" customHeight="1" x14ac:dyDescent="0.25">
      <c r="A89" s="13">
        <v>75</v>
      </c>
      <c r="B89" s="29" t="s">
        <v>35</v>
      </c>
      <c r="C89" s="30" t="s">
        <v>36</v>
      </c>
      <c r="D89" s="31">
        <v>5</v>
      </c>
      <c r="E89" s="11"/>
      <c r="F89" s="12">
        <f t="shared" ref="F89" si="14">SUM(D89*E89)</f>
        <v>0</v>
      </c>
      <c r="G89" s="1"/>
      <c r="H89" s="1"/>
      <c r="I89" s="1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</row>
    <row r="90" spans="1:50" s="4" customFormat="1" ht="10.8" customHeight="1" x14ac:dyDescent="0.25">
      <c r="A90" s="13">
        <v>76</v>
      </c>
      <c r="B90" s="32" t="s">
        <v>53</v>
      </c>
      <c r="C90" s="30" t="s">
        <v>23</v>
      </c>
      <c r="D90" s="33">
        <v>0.19</v>
      </c>
      <c r="E90" s="11"/>
      <c r="F90" s="12">
        <f t="shared" ref="F90:F100" si="15">SUM(D90*E90)</f>
        <v>0</v>
      </c>
      <c r="G90" s="1"/>
      <c r="H90" s="1"/>
      <c r="I90" s="1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</row>
    <row r="91" spans="1:50" s="4" customFormat="1" ht="21.6" customHeight="1" x14ac:dyDescent="0.25">
      <c r="A91" s="13">
        <v>77</v>
      </c>
      <c r="B91" s="34" t="s">
        <v>55</v>
      </c>
      <c r="C91" s="30" t="s">
        <v>14</v>
      </c>
      <c r="D91" s="36">
        <v>810</v>
      </c>
      <c r="E91" s="11"/>
      <c r="F91" s="12">
        <f t="shared" si="15"/>
        <v>0</v>
      </c>
      <c r="G91" s="1"/>
      <c r="H91" s="1"/>
      <c r="I91" s="1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</row>
    <row r="92" spans="1:50" s="4" customFormat="1" ht="10.8" customHeight="1" x14ac:dyDescent="0.25">
      <c r="A92" s="13">
        <v>78</v>
      </c>
      <c r="B92" s="34" t="s">
        <v>56</v>
      </c>
      <c r="C92" s="30" t="s">
        <v>13</v>
      </c>
      <c r="D92" s="35">
        <v>5</v>
      </c>
      <c r="E92" s="11"/>
      <c r="F92" s="12">
        <f t="shared" si="15"/>
        <v>0</v>
      </c>
      <c r="G92" s="1"/>
      <c r="H92" s="1"/>
      <c r="I92" s="1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</row>
    <row r="93" spans="1:50" s="4" customFormat="1" ht="22.2" customHeight="1" x14ac:dyDescent="0.25">
      <c r="A93" s="13">
        <v>79</v>
      </c>
      <c r="B93" s="37" t="s">
        <v>57</v>
      </c>
      <c r="C93" s="30" t="s">
        <v>24</v>
      </c>
      <c r="D93" s="36">
        <v>241</v>
      </c>
      <c r="E93" s="11"/>
      <c r="F93" s="12">
        <f t="shared" si="15"/>
        <v>0</v>
      </c>
      <c r="G93" s="1"/>
      <c r="H93" s="1"/>
      <c r="I93" s="1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</row>
    <row r="94" spans="1:50" s="4" customFormat="1" ht="10.8" customHeight="1" x14ac:dyDescent="0.25">
      <c r="A94" s="13">
        <v>80</v>
      </c>
      <c r="B94" s="37" t="s">
        <v>58</v>
      </c>
      <c r="C94" s="38" t="s">
        <v>34</v>
      </c>
      <c r="D94" s="36">
        <v>4812</v>
      </c>
      <c r="E94" s="11"/>
      <c r="F94" s="12">
        <f t="shared" si="15"/>
        <v>0</v>
      </c>
      <c r="G94" s="1"/>
      <c r="H94" s="1"/>
      <c r="I94" s="1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</row>
    <row r="95" spans="1:50" s="4" customFormat="1" ht="22.2" customHeight="1" x14ac:dyDescent="0.25">
      <c r="A95" s="13">
        <v>81</v>
      </c>
      <c r="B95" s="37" t="s">
        <v>61</v>
      </c>
      <c r="C95" s="30" t="s">
        <v>62</v>
      </c>
      <c r="D95" s="36">
        <v>4010</v>
      </c>
      <c r="E95" s="11"/>
      <c r="F95" s="12">
        <f t="shared" si="15"/>
        <v>0</v>
      </c>
      <c r="G95" s="1"/>
      <c r="H95" s="1"/>
      <c r="I95" s="1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</row>
    <row r="96" spans="1:50" s="4" customFormat="1" ht="22.2" customHeight="1" x14ac:dyDescent="0.25">
      <c r="A96" s="13">
        <v>82</v>
      </c>
      <c r="B96" s="34" t="s">
        <v>63</v>
      </c>
      <c r="C96" s="30" t="s">
        <v>64</v>
      </c>
      <c r="D96" s="36">
        <v>826</v>
      </c>
      <c r="E96" s="11"/>
      <c r="F96" s="12">
        <f t="shared" si="15"/>
        <v>0</v>
      </c>
      <c r="G96" s="1"/>
      <c r="H96" s="1"/>
      <c r="I96" s="1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</row>
    <row r="97" spans="1:50" s="4" customFormat="1" ht="22.2" customHeight="1" x14ac:dyDescent="0.25">
      <c r="A97" s="13">
        <v>83</v>
      </c>
      <c r="B97" s="34" t="s">
        <v>66</v>
      </c>
      <c r="C97" s="30" t="s">
        <v>64</v>
      </c>
      <c r="D97" s="36">
        <v>377</v>
      </c>
      <c r="E97" s="11"/>
      <c r="F97" s="12">
        <f t="shared" si="15"/>
        <v>0</v>
      </c>
      <c r="G97" s="1"/>
      <c r="H97" s="1"/>
      <c r="I97" s="1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</row>
    <row r="98" spans="1:50" s="4" customFormat="1" ht="22.2" customHeight="1" x14ac:dyDescent="0.25">
      <c r="A98" s="13">
        <v>84</v>
      </c>
      <c r="B98" s="40" t="s">
        <v>67</v>
      </c>
      <c r="C98" s="30" t="s">
        <v>13</v>
      </c>
      <c r="D98" s="36">
        <v>2</v>
      </c>
      <c r="E98" s="11"/>
      <c r="F98" s="12">
        <f t="shared" si="15"/>
        <v>0</v>
      </c>
      <c r="G98" s="1"/>
      <c r="H98" s="1"/>
      <c r="I98" s="1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</row>
    <row r="99" spans="1:50" s="4" customFormat="1" ht="10.8" customHeight="1" x14ac:dyDescent="0.25">
      <c r="A99" s="13">
        <v>85</v>
      </c>
      <c r="B99" s="39" t="s">
        <v>68</v>
      </c>
      <c r="C99" s="30" t="s">
        <v>64</v>
      </c>
      <c r="D99" s="36">
        <v>58</v>
      </c>
      <c r="E99" s="11"/>
      <c r="F99" s="12">
        <f t="shared" si="15"/>
        <v>0</v>
      </c>
      <c r="G99" s="1"/>
      <c r="H99" s="1"/>
      <c r="I99" s="1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</row>
    <row r="100" spans="1:50" s="4" customFormat="1" ht="22.2" customHeight="1" x14ac:dyDescent="0.25">
      <c r="A100" s="13">
        <v>86</v>
      </c>
      <c r="B100" s="39" t="s">
        <v>69</v>
      </c>
      <c r="C100" s="30" t="s">
        <v>62</v>
      </c>
      <c r="D100" s="35">
        <v>290</v>
      </c>
      <c r="E100" s="11"/>
      <c r="F100" s="12">
        <f t="shared" si="15"/>
        <v>0</v>
      </c>
      <c r="G100" s="1"/>
      <c r="H100" s="1"/>
      <c r="I100" s="1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</row>
    <row r="101" spans="1:50" s="4" customFormat="1" ht="22.2" customHeight="1" x14ac:dyDescent="0.25">
      <c r="A101" s="13">
        <v>87</v>
      </c>
      <c r="B101" s="39" t="s">
        <v>70</v>
      </c>
      <c r="C101" s="30" t="s">
        <v>64</v>
      </c>
      <c r="D101" s="35">
        <v>58</v>
      </c>
      <c r="E101" s="11"/>
      <c r="F101" s="12">
        <f t="shared" ref="F101:F105" si="16">SUM(D101*E101)</f>
        <v>0</v>
      </c>
      <c r="G101" s="1"/>
      <c r="H101" s="1"/>
      <c r="I101" s="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</row>
    <row r="102" spans="1:50" s="4" customFormat="1" ht="22.2" customHeight="1" x14ac:dyDescent="0.25">
      <c r="A102" s="13">
        <v>88</v>
      </c>
      <c r="B102" s="40" t="s">
        <v>91</v>
      </c>
      <c r="C102" s="30" t="s">
        <v>13</v>
      </c>
      <c r="D102" s="35">
        <v>3</v>
      </c>
      <c r="E102" s="11"/>
      <c r="F102" s="12">
        <f t="shared" si="16"/>
        <v>0</v>
      </c>
      <c r="G102" s="1"/>
      <c r="H102" s="1"/>
      <c r="I102" s="1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</row>
    <row r="103" spans="1:50" s="4" customFormat="1" ht="10.8" customHeight="1" x14ac:dyDescent="0.25">
      <c r="A103" s="13">
        <v>89</v>
      </c>
      <c r="B103" s="39" t="s">
        <v>68</v>
      </c>
      <c r="C103" s="30" t="s">
        <v>64</v>
      </c>
      <c r="D103" s="35">
        <v>30</v>
      </c>
      <c r="E103" s="11"/>
      <c r="F103" s="12">
        <f t="shared" si="16"/>
        <v>0</v>
      </c>
      <c r="G103" s="1"/>
      <c r="H103" s="1"/>
      <c r="I103" s="1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</row>
    <row r="104" spans="1:50" s="4" customFormat="1" ht="22.2" customHeight="1" x14ac:dyDescent="0.25">
      <c r="A104" s="13">
        <v>90</v>
      </c>
      <c r="B104" s="39" t="s">
        <v>69</v>
      </c>
      <c r="C104" s="30" t="s">
        <v>62</v>
      </c>
      <c r="D104" s="35">
        <v>144</v>
      </c>
      <c r="E104" s="11"/>
      <c r="F104" s="12">
        <f t="shared" si="16"/>
        <v>0</v>
      </c>
      <c r="G104" s="1"/>
      <c r="H104" s="1"/>
      <c r="I104" s="1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</row>
    <row r="105" spans="1:50" s="4" customFormat="1" ht="22.2" customHeight="1" x14ac:dyDescent="0.25">
      <c r="A105" s="13">
        <v>91</v>
      </c>
      <c r="B105" s="39" t="s">
        <v>70</v>
      </c>
      <c r="C105" s="30" t="s">
        <v>64</v>
      </c>
      <c r="D105" s="35">
        <v>36</v>
      </c>
      <c r="E105" s="11"/>
      <c r="F105" s="12">
        <f t="shared" si="16"/>
        <v>0</v>
      </c>
      <c r="G105" s="1"/>
      <c r="H105" s="1"/>
      <c r="I105" s="1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</row>
    <row r="106" spans="1:50" s="24" customFormat="1" ht="12.6" customHeight="1" x14ac:dyDescent="0.25">
      <c r="A106" s="52" t="s">
        <v>20</v>
      </c>
      <c r="B106" s="53"/>
      <c r="C106" s="53"/>
      <c r="D106" s="53"/>
      <c r="E106" s="53"/>
      <c r="F106" s="54"/>
      <c r="G106" s="23"/>
      <c r="H106" s="23"/>
      <c r="I106" s="23"/>
      <c r="J106" s="23"/>
    </row>
    <row r="107" spans="1:50" s="24" customFormat="1" ht="10.8" customHeight="1" x14ac:dyDescent="0.25">
      <c r="A107" s="13">
        <v>92</v>
      </c>
      <c r="B107" s="25" t="s">
        <v>30</v>
      </c>
      <c r="C107" s="19" t="s">
        <v>22</v>
      </c>
      <c r="D107" s="26">
        <v>2</v>
      </c>
      <c r="E107" s="27"/>
      <c r="F107" s="12">
        <f t="shared" ref="F107:F108" si="17">SUM(D107*E107)</f>
        <v>0</v>
      </c>
      <c r="G107" s="23"/>
      <c r="H107" s="23"/>
      <c r="I107" s="23"/>
      <c r="J107" s="23"/>
    </row>
    <row r="108" spans="1:50" s="4" customFormat="1" ht="10.8" customHeight="1" x14ac:dyDescent="0.25">
      <c r="A108" s="13">
        <v>93</v>
      </c>
      <c r="B108" s="21" t="s">
        <v>21</v>
      </c>
      <c r="C108" s="16" t="s">
        <v>13</v>
      </c>
      <c r="D108" s="18">
        <v>2</v>
      </c>
      <c r="E108" s="20"/>
      <c r="F108" s="12">
        <f t="shared" si="17"/>
        <v>0</v>
      </c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</row>
    <row r="109" spans="1:50" s="24" customFormat="1" ht="10.8" customHeight="1" x14ac:dyDescent="0.25">
      <c r="A109" s="13">
        <v>94</v>
      </c>
      <c r="B109" s="25" t="s">
        <v>31</v>
      </c>
      <c r="C109" s="19" t="s">
        <v>23</v>
      </c>
      <c r="D109" s="28">
        <v>0.32</v>
      </c>
      <c r="E109" s="27"/>
      <c r="F109" s="12">
        <f t="shared" ref="F109" si="18">SUM(D109*E109)</f>
        <v>0</v>
      </c>
      <c r="G109" s="23"/>
      <c r="I109" s="23"/>
      <c r="J109" s="23"/>
    </row>
    <row r="110" spans="1:50" s="4" customFormat="1" ht="12.6" customHeight="1" thickBot="1" x14ac:dyDescent="0.3">
      <c r="A110" s="49" t="s">
        <v>49</v>
      </c>
      <c r="B110" s="50"/>
      <c r="C110" s="50"/>
      <c r="D110" s="50"/>
      <c r="E110" s="51"/>
      <c r="F110" s="22">
        <f>SUM(F89:F109)</f>
        <v>0</v>
      </c>
      <c r="G110" s="1"/>
      <c r="I110" s="1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</row>
    <row r="111" spans="1:50" s="4" customFormat="1" ht="12.6" customHeight="1" x14ac:dyDescent="0.25">
      <c r="A111" s="68" t="s">
        <v>51</v>
      </c>
      <c r="B111" s="69"/>
      <c r="C111" s="69"/>
      <c r="D111" s="69"/>
      <c r="E111" s="69"/>
      <c r="F111" s="70"/>
      <c r="G111" s="1"/>
      <c r="H111" s="1"/>
      <c r="I111" s="1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</row>
    <row r="112" spans="1:50" s="4" customFormat="1" ht="10.8" customHeight="1" x14ac:dyDescent="0.25">
      <c r="A112" s="13">
        <v>95</v>
      </c>
      <c r="B112" s="29" t="s">
        <v>35</v>
      </c>
      <c r="C112" s="30" t="s">
        <v>36</v>
      </c>
      <c r="D112" s="31">
        <v>5</v>
      </c>
      <c r="E112" s="11"/>
      <c r="F112" s="12">
        <f t="shared" ref="F112:F131" si="19">SUM(D112*E112)</f>
        <v>0</v>
      </c>
      <c r="G112" s="1"/>
      <c r="H112" s="1"/>
      <c r="I112" s="1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</row>
    <row r="113" spans="1:50" s="4" customFormat="1" ht="10.8" customHeight="1" x14ac:dyDescent="0.25">
      <c r="A113" s="13">
        <v>96</v>
      </c>
      <c r="B113" s="32" t="s">
        <v>53</v>
      </c>
      <c r="C113" s="30" t="s">
        <v>23</v>
      </c>
      <c r="D113" s="33">
        <v>0.25</v>
      </c>
      <c r="E113" s="11"/>
      <c r="F113" s="12">
        <f t="shared" si="19"/>
        <v>0</v>
      </c>
      <c r="G113" s="1"/>
      <c r="H113" s="1"/>
      <c r="I113" s="1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</row>
    <row r="114" spans="1:50" s="4" customFormat="1" ht="21.6" customHeight="1" x14ac:dyDescent="0.25">
      <c r="A114" s="13">
        <v>97</v>
      </c>
      <c r="B114" s="34" t="s">
        <v>55</v>
      </c>
      <c r="C114" s="30" t="s">
        <v>14</v>
      </c>
      <c r="D114" s="36">
        <v>320</v>
      </c>
      <c r="E114" s="11"/>
      <c r="F114" s="12">
        <f t="shared" si="19"/>
        <v>0</v>
      </c>
      <c r="G114" s="1"/>
      <c r="H114" s="1"/>
      <c r="I114" s="1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</row>
    <row r="115" spans="1:50" s="4" customFormat="1" ht="10.8" customHeight="1" x14ac:dyDescent="0.25">
      <c r="A115" s="13">
        <v>98</v>
      </c>
      <c r="B115" s="34" t="s">
        <v>56</v>
      </c>
      <c r="C115" s="30" t="s">
        <v>13</v>
      </c>
      <c r="D115" s="35">
        <v>2</v>
      </c>
      <c r="E115" s="11"/>
      <c r="F115" s="12">
        <f t="shared" si="19"/>
        <v>0</v>
      </c>
      <c r="G115" s="1"/>
      <c r="H115" s="1"/>
      <c r="I115" s="1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</row>
    <row r="116" spans="1:50" s="4" customFormat="1" ht="10.8" customHeight="1" x14ac:dyDescent="0.25">
      <c r="A116" s="13">
        <v>99</v>
      </c>
      <c r="B116" s="37" t="s">
        <v>59</v>
      </c>
      <c r="C116" s="30" t="s">
        <v>24</v>
      </c>
      <c r="D116" s="36">
        <v>364</v>
      </c>
      <c r="E116" s="11"/>
      <c r="F116" s="12">
        <f t="shared" si="19"/>
        <v>0</v>
      </c>
      <c r="G116" s="1"/>
      <c r="H116" s="1"/>
      <c r="I116" s="1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</row>
    <row r="117" spans="1:50" s="4" customFormat="1" ht="10.8" customHeight="1" x14ac:dyDescent="0.25">
      <c r="A117" s="13">
        <v>100</v>
      </c>
      <c r="B117" s="37" t="s">
        <v>60</v>
      </c>
      <c r="C117" s="38" t="s">
        <v>34</v>
      </c>
      <c r="D117" s="36">
        <v>1818</v>
      </c>
      <c r="E117" s="11"/>
      <c r="F117" s="12">
        <f t="shared" si="19"/>
        <v>0</v>
      </c>
      <c r="G117" s="1"/>
      <c r="H117" s="1"/>
      <c r="I117" s="1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</row>
    <row r="118" spans="1:50" s="4" customFormat="1" ht="21.6" customHeight="1" x14ac:dyDescent="0.25">
      <c r="A118" s="13">
        <v>101</v>
      </c>
      <c r="B118" s="37" t="s">
        <v>61</v>
      </c>
      <c r="C118" s="30" t="s">
        <v>62</v>
      </c>
      <c r="D118" s="36">
        <v>1515</v>
      </c>
      <c r="E118" s="11"/>
      <c r="F118" s="12">
        <f t="shared" si="19"/>
        <v>0</v>
      </c>
      <c r="G118" s="1"/>
      <c r="H118" s="1"/>
      <c r="I118" s="1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</row>
    <row r="119" spans="1:50" s="4" customFormat="1" ht="21.6" customHeight="1" x14ac:dyDescent="0.25">
      <c r="A119" s="13">
        <v>102</v>
      </c>
      <c r="B119" s="34" t="s">
        <v>65</v>
      </c>
      <c r="C119" s="30" t="s">
        <v>64</v>
      </c>
      <c r="D119" s="36">
        <v>482</v>
      </c>
      <c r="E119" s="11"/>
      <c r="F119" s="12">
        <f t="shared" si="19"/>
        <v>0</v>
      </c>
      <c r="G119" s="1"/>
      <c r="H119" s="1"/>
      <c r="I119" s="1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</row>
    <row r="120" spans="1:50" s="4" customFormat="1" ht="21.6" customHeight="1" x14ac:dyDescent="0.25">
      <c r="A120" s="13">
        <v>103</v>
      </c>
      <c r="B120" s="34" t="s">
        <v>66</v>
      </c>
      <c r="C120" s="30" t="s">
        <v>64</v>
      </c>
      <c r="D120" s="36">
        <v>142</v>
      </c>
      <c r="E120" s="11"/>
      <c r="F120" s="12">
        <f t="shared" si="19"/>
        <v>0</v>
      </c>
      <c r="G120" s="1"/>
      <c r="H120" s="1"/>
      <c r="I120" s="1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</row>
    <row r="121" spans="1:50" s="4" customFormat="1" ht="21.6" customHeight="1" x14ac:dyDescent="0.25">
      <c r="A121" s="13">
        <v>104</v>
      </c>
      <c r="B121" s="40" t="s">
        <v>73</v>
      </c>
      <c r="C121" s="30" t="s">
        <v>13</v>
      </c>
      <c r="D121" s="35">
        <v>1</v>
      </c>
      <c r="E121" s="11"/>
      <c r="F121" s="12">
        <f t="shared" si="19"/>
        <v>0</v>
      </c>
      <c r="G121" s="1"/>
      <c r="H121" s="1"/>
      <c r="I121" s="1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</row>
    <row r="122" spans="1:50" s="4" customFormat="1" ht="10.8" customHeight="1" x14ac:dyDescent="0.25">
      <c r="A122" s="13">
        <v>105</v>
      </c>
      <c r="B122" s="39" t="s">
        <v>68</v>
      </c>
      <c r="C122" s="30" t="s">
        <v>64</v>
      </c>
      <c r="D122" s="35">
        <v>49</v>
      </c>
      <c r="E122" s="11"/>
      <c r="F122" s="12">
        <f t="shared" si="19"/>
        <v>0</v>
      </c>
      <c r="G122" s="1"/>
      <c r="H122" s="1"/>
      <c r="I122" s="1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</row>
    <row r="123" spans="1:50" s="4" customFormat="1" ht="21.6" customHeight="1" x14ac:dyDescent="0.25">
      <c r="A123" s="13">
        <v>106</v>
      </c>
      <c r="B123" s="39" t="s">
        <v>69</v>
      </c>
      <c r="C123" s="30" t="s">
        <v>62</v>
      </c>
      <c r="D123" s="35">
        <v>245</v>
      </c>
      <c r="E123" s="11"/>
      <c r="F123" s="12">
        <f t="shared" si="19"/>
        <v>0</v>
      </c>
      <c r="G123" s="1"/>
      <c r="H123" s="1"/>
      <c r="I123" s="1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</row>
    <row r="124" spans="1:50" s="4" customFormat="1" ht="21.6" customHeight="1" x14ac:dyDescent="0.25">
      <c r="A124" s="13">
        <v>107</v>
      </c>
      <c r="B124" s="39" t="s">
        <v>72</v>
      </c>
      <c r="C124" s="30" t="s">
        <v>64</v>
      </c>
      <c r="D124" s="35">
        <v>81</v>
      </c>
      <c r="E124" s="11"/>
      <c r="F124" s="12">
        <f t="shared" si="19"/>
        <v>0</v>
      </c>
      <c r="G124" s="1"/>
      <c r="H124" s="1"/>
      <c r="I124" s="1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</row>
    <row r="125" spans="1:50" s="4" customFormat="1" ht="21.6" customHeight="1" x14ac:dyDescent="0.25">
      <c r="A125" s="13">
        <v>108</v>
      </c>
      <c r="B125" s="40" t="s">
        <v>92</v>
      </c>
      <c r="C125" s="30" t="s">
        <v>13</v>
      </c>
      <c r="D125" s="35">
        <v>1</v>
      </c>
      <c r="E125" s="11"/>
      <c r="F125" s="12">
        <f t="shared" si="19"/>
        <v>0</v>
      </c>
      <c r="G125" s="1"/>
      <c r="H125" s="1"/>
      <c r="I125" s="1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</row>
    <row r="126" spans="1:50" s="4" customFormat="1" ht="10.8" customHeight="1" x14ac:dyDescent="0.25">
      <c r="A126" s="13">
        <v>109</v>
      </c>
      <c r="B126" s="39" t="s">
        <v>87</v>
      </c>
      <c r="C126" s="30" t="s">
        <v>64</v>
      </c>
      <c r="D126" s="35">
        <v>54</v>
      </c>
      <c r="E126" s="11"/>
      <c r="F126" s="12">
        <f t="shared" si="19"/>
        <v>0</v>
      </c>
      <c r="G126" s="1"/>
      <c r="H126" s="1"/>
      <c r="I126" s="1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</row>
    <row r="127" spans="1:50" s="4" customFormat="1" ht="21.6" customHeight="1" x14ac:dyDescent="0.25">
      <c r="A127" s="13">
        <v>110</v>
      </c>
      <c r="B127" s="39" t="s">
        <v>69</v>
      </c>
      <c r="C127" s="30" t="s">
        <v>62</v>
      </c>
      <c r="D127" s="35">
        <v>270</v>
      </c>
      <c r="E127" s="11"/>
      <c r="F127" s="12">
        <f t="shared" si="19"/>
        <v>0</v>
      </c>
      <c r="G127" s="1"/>
      <c r="H127" s="1"/>
      <c r="I127" s="1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</row>
    <row r="128" spans="1:50" s="4" customFormat="1" ht="21.6" customHeight="1" x14ac:dyDescent="0.25">
      <c r="A128" s="13">
        <v>111</v>
      </c>
      <c r="B128" s="39" t="s">
        <v>88</v>
      </c>
      <c r="C128" s="30" t="s">
        <v>64</v>
      </c>
      <c r="D128" s="35">
        <v>46</v>
      </c>
      <c r="E128" s="11"/>
      <c r="F128" s="12">
        <f t="shared" si="19"/>
        <v>0</v>
      </c>
      <c r="G128" s="1"/>
      <c r="H128" s="1"/>
      <c r="I128" s="1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</row>
    <row r="129" spans="1:198" s="4" customFormat="1" ht="21.6" customHeight="1" x14ac:dyDescent="0.25">
      <c r="A129" s="13">
        <v>112</v>
      </c>
      <c r="B129" s="39" t="s">
        <v>89</v>
      </c>
      <c r="C129" s="30" t="s">
        <v>64</v>
      </c>
      <c r="D129" s="35">
        <v>21</v>
      </c>
      <c r="E129" s="11"/>
      <c r="F129" s="12">
        <f t="shared" si="19"/>
        <v>0</v>
      </c>
      <c r="G129" s="1"/>
      <c r="H129" s="1"/>
      <c r="I129" s="1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</row>
    <row r="130" spans="1:198" s="4" customFormat="1" ht="21.6" customHeight="1" x14ac:dyDescent="0.25">
      <c r="A130" s="13">
        <v>113</v>
      </c>
      <c r="B130" s="37" t="s">
        <v>33</v>
      </c>
      <c r="C130" s="47" t="s">
        <v>38</v>
      </c>
      <c r="D130" s="35">
        <v>1</v>
      </c>
      <c r="E130" s="11"/>
      <c r="F130" s="12">
        <f t="shared" si="19"/>
        <v>0</v>
      </c>
      <c r="G130" s="1"/>
      <c r="H130" s="1"/>
      <c r="I130" s="1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</row>
    <row r="131" spans="1:198" s="4" customFormat="1" ht="10.8" customHeight="1" x14ac:dyDescent="0.25">
      <c r="A131" s="13">
        <v>114</v>
      </c>
      <c r="B131" s="37" t="s">
        <v>32</v>
      </c>
      <c r="C131" s="48" t="s">
        <v>38</v>
      </c>
      <c r="D131" s="35">
        <v>1</v>
      </c>
      <c r="E131" s="11"/>
      <c r="F131" s="12">
        <f t="shared" si="19"/>
        <v>0</v>
      </c>
      <c r="G131" s="1"/>
      <c r="H131" s="1"/>
      <c r="I131" s="1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</row>
    <row r="132" spans="1:198" s="24" customFormat="1" ht="12.6" customHeight="1" x14ac:dyDescent="0.25">
      <c r="A132" s="52" t="s">
        <v>20</v>
      </c>
      <c r="B132" s="53"/>
      <c r="C132" s="53"/>
      <c r="D132" s="53"/>
      <c r="E132" s="53"/>
      <c r="F132" s="54"/>
      <c r="G132" s="23"/>
      <c r="H132" s="23"/>
      <c r="I132" s="23"/>
      <c r="J132" s="23"/>
    </row>
    <row r="133" spans="1:198" s="24" customFormat="1" ht="10.8" customHeight="1" x14ac:dyDescent="0.25">
      <c r="A133" s="13">
        <v>115</v>
      </c>
      <c r="B133" s="25" t="s">
        <v>30</v>
      </c>
      <c r="C133" s="19" t="s">
        <v>22</v>
      </c>
      <c r="D133" s="26">
        <v>2</v>
      </c>
      <c r="E133" s="27"/>
      <c r="F133" s="12">
        <f t="shared" ref="F133:F135" si="20">SUM(D133*E133)</f>
        <v>0</v>
      </c>
      <c r="G133" s="23"/>
      <c r="H133" s="23"/>
      <c r="I133" s="23"/>
      <c r="J133" s="23"/>
    </row>
    <row r="134" spans="1:198" s="4" customFormat="1" ht="10.8" customHeight="1" x14ac:dyDescent="0.25">
      <c r="A134" s="13">
        <v>116</v>
      </c>
      <c r="B134" s="21" t="s">
        <v>21</v>
      </c>
      <c r="C134" s="16" t="s">
        <v>13</v>
      </c>
      <c r="D134" s="18">
        <v>2</v>
      </c>
      <c r="E134" s="20"/>
      <c r="F134" s="12">
        <f t="shared" si="20"/>
        <v>0</v>
      </c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</row>
    <row r="135" spans="1:198" s="24" customFormat="1" ht="10.8" customHeight="1" x14ac:dyDescent="0.25">
      <c r="A135" s="13">
        <v>117</v>
      </c>
      <c r="B135" s="25" t="s">
        <v>31</v>
      </c>
      <c r="C135" s="19" t="s">
        <v>23</v>
      </c>
      <c r="D135" s="28">
        <v>0.13</v>
      </c>
      <c r="E135" s="27"/>
      <c r="F135" s="12">
        <f t="shared" si="20"/>
        <v>0</v>
      </c>
      <c r="G135" s="23"/>
      <c r="I135" s="23"/>
      <c r="J135" s="23"/>
    </row>
    <row r="136" spans="1:198" s="4" customFormat="1" ht="12.6" customHeight="1" thickBot="1" x14ac:dyDescent="0.3">
      <c r="A136" s="49" t="s">
        <v>50</v>
      </c>
      <c r="B136" s="50"/>
      <c r="C136" s="50"/>
      <c r="D136" s="50"/>
      <c r="E136" s="51"/>
      <c r="F136" s="22">
        <f>SUM(F112:F135)</f>
        <v>0</v>
      </c>
      <c r="G136" s="1"/>
      <c r="I136" s="1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</row>
    <row r="137" spans="1:198" ht="15" customHeight="1" x14ac:dyDescent="0.25">
      <c r="A137" s="8"/>
      <c r="C137" s="56" t="s">
        <v>2</v>
      </c>
      <c r="D137" s="57"/>
      <c r="E137" s="58">
        <f>F59+F110+F87+F136</f>
        <v>0</v>
      </c>
      <c r="F137" s="59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  <c r="ES137" s="17"/>
      <c r="ET137" s="17"/>
      <c r="EU137" s="17"/>
      <c r="EV137" s="17"/>
      <c r="EW137" s="17"/>
      <c r="EX137" s="17"/>
      <c r="EY137" s="17"/>
      <c r="EZ137" s="17"/>
      <c r="FA137" s="17"/>
      <c r="FB137" s="17"/>
      <c r="FC137" s="17"/>
      <c r="FD137" s="17"/>
      <c r="FE137" s="17"/>
      <c r="FF137" s="17"/>
      <c r="FG137" s="17"/>
      <c r="FH137" s="17"/>
      <c r="FI137" s="17"/>
      <c r="FJ137" s="17"/>
      <c r="FK137" s="17"/>
      <c r="FL137" s="17"/>
      <c r="FM137" s="17"/>
      <c r="FN137" s="17"/>
      <c r="FO137" s="17"/>
      <c r="FP137" s="17"/>
      <c r="FQ137" s="17"/>
      <c r="FR137" s="17"/>
      <c r="FS137" s="17"/>
      <c r="FT137" s="17"/>
      <c r="FU137" s="17"/>
      <c r="FV137" s="17"/>
      <c r="FW137" s="17"/>
      <c r="FX137" s="17"/>
      <c r="FY137" s="17"/>
      <c r="FZ137" s="17"/>
      <c r="GA137" s="17"/>
      <c r="GB137" s="17"/>
      <c r="GC137" s="17"/>
      <c r="GD137" s="17"/>
      <c r="GE137" s="17"/>
      <c r="GF137" s="17"/>
      <c r="GG137" s="17"/>
      <c r="GH137" s="17"/>
      <c r="GI137" s="17"/>
      <c r="GJ137" s="17"/>
      <c r="GK137" s="17"/>
      <c r="GL137" s="17"/>
      <c r="GM137" s="17"/>
      <c r="GN137" s="17"/>
      <c r="GO137" s="17"/>
      <c r="GP137" s="17"/>
    </row>
    <row r="138" spans="1:198" ht="15" customHeight="1" x14ac:dyDescent="0.25">
      <c r="A138" s="8"/>
      <c r="C138" s="60" t="s">
        <v>8</v>
      </c>
      <c r="D138" s="61"/>
      <c r="E138" s="62">
        <f>E137*0.2</f>
        <v>0</v>
      </c>
      <c r="F138" s="63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  <c r="EM138" s="17"/>
      <c r="EN138" s="17"/>
      <c r="EO138" s="17"/>
      <c r="EP138" s="17"/>
      <c r="EQ138" s="17"/>
      <c r="ER138" s="17"/>
      <c r="ES138" s="17"/>
      <c r="ET138" s="17"/>
      <c r="EU138" s="17"/>
      <c r="EV138" s="17"/>
      <c r="EW138" s="17"/>
      <c r="EX138" s="17"/>
      <c r="EY138" s="17"/>
      <c r="EZ138" s="17"/>
      <c r="FA138" s="17"/>
      <c r="FB138" s="17"/>
      <c r="FC138" s="17"/>
      <c r="FD138" s="17"/>
      <c r="FE138" s="17"/>
      <c r="FF138" s="17"/>
      <c r="FG138" s="17"/>
      <c r="FH138" s="17"/>
      <c r="FI138" s="17"/>
      <c r="FJ138" s="17"/>
      <c r="FK138" s="17"/>
      <c r="FL138" s="17"/>
      <c r="FM138" s="17"/>
      <c r="FN138" s="17"/>
      <c r="FO138" s="17"/>
      <c r="FP138" s="17"/>
      <c r="FQ138" s="17"/>
      <c r="FR138" s="17"/>
      <c r="FS138" s="17"/>
      <c r="FT138" s="17"/>
      <c r="FU138" s="17"/>
      <c r="FV138" s="17"/>
      <c r="FW138" s="17"/>
      <c r="FX138" s="17"/>
      <c r="FY138" s="17"/>
      <c r="FZ138" s="17"/>
      <c r="GA138" s="17"/>
      <c r="GB138" s="17"/>
      <c r="GC138" s="17"/>
      <c r="GD138" s="17"/>
      <c r="GE138" s="17"/>
      <c r="GF138" s="17"/>
      <c r="GG138" s="17"/>
      <c r="GH138" s="17"/>
      <c r="GI138" s="17"/>
      <c r="GJ138" s="17"/>
      <c r="GK138" s="17"/>
      <c r="GL138" s="17"/>
      <c r="GM138" s="17"/>
      <c r="GN138" s="17"/>
      <c r="GO138" s="17"/>
      <c r="GP138" s="17"/>
    </row>
    <row r="139" spans="1:198" ht="15" customHeight="1" thickBot="1" x14ac:dyDescent="0.3">
      <c r="A139" s="15"/>
      <c r="C139" s="64" t="s">
        <v>0</v>
      </c>
      <c r="D139" s="65"/>
      <c r="E139" s="66">
        <f>E137+E138</f>
        <v>0</v>
      </c>
      <c r="F139" s="6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  <c r="FL139" s="17"/>
      <c r="FM139" s="17"/>
      <c r="FN139" s="17"/>
      <c r="FO139" s="17"/>
      <c r="FP139" s="17"/>
      <c r="FQ139" s="17"/>
      <c r="FR139" s="17"/>
      <c r="FS139" s="17"/>
      <c r="FT139" s="17"/>
      <c r="FU139" s="17"/>
      <c r="FV139" s="17"/>
      <c r="FW139" s="17"/>
      <c r="FX139" s="17"/>
      <c r="FY139" s="17"/>
      <c r="FZ139" s="17"/>
      <c r="GA139" s="17"/>
      <c r="GB139" s="17"/>
      <c r="GC139" s="17"/>
      <c r="GD139" s="17"/>
      <c r="GE139" s="17"/>
      <c r="GF139" s="17"/>
      <c r="GG139" s="17"/>
      <c r="GH139" s="17"/>
      <c r="GI139" s="17"/>
      <c r="GJ139" s="17"/>
      <c r="GK139" s="17"/>
      <c r="GL139" s="17"/>
      <c r="GM139" s="17"/>
      <c r="GN139" s="17"/>
      <c r="GO139" s="17"/>
      <c r="GP139" s="17"/>
    </row>
    <row r="140" spans="1:198" s="17" customFormat="1" ht="12.75" customHeight="1" x14ac:dyDescent="0.25">
      <c r="A140" s="17" t="s">
        <v>9</v>
      </c>
      <c r="D140" s="9"/>
      <c r="E140" s="7"/>
      <c r="F140" s="7"/>
    </row>
    <row r="141" spans="1:198" s="17" customFormat="1" ht="12.75" customHeight="1" x14ac:dyDescent="0.25">
      <c r="A141" s="55" t="s">
        <v>10</v>
      </c>
      <c r="B141" s="55"/>
      <c r="C141" s="3"/>
      <c r="D141" s="9"/>
      <c r="E141" s="7"/>
      <c r="F141" s="7"/>
    </row>
    <row r="142" spans="1:198" s="17" customFormat="1" ht="12.75" customHeight="1" x14ac:dyDescent="0.25">
      <c r="A142" s="10" t="s">
        <v>11</v>
      </c>
      <c r="B142" s="10"/>
      <c r="C142" s="10"/>
      <c r="D142" s="10"/>
      <c r="E142" s="10"/>
      <c r="F142" s="10"/>
    </row>
    <row r="143" spans="1:198" s="17" customFormat="1" ht="12.75" customHeight="1" x14ac:dyDescent="0.25">
      <c r="A143" s="3"/>
      <c r="B143" s="10" t="s">
        <v>12</v>
      </c>
      <c r="C143" s="10"/>
      <c r="D143" s="10"/>
      <c r="E143" s="10"/>
      <c r="F143" s="10"/>
    </row>
    <row r="144" spans="1:198" s="17" customFormat="1" ht="12.75" customHeight="1" x14ac:dyDescent="0.25">
      <c r="A144" s="10" t="s">
        <v>27</v>
      </c>
      <c r="B144" s="10"/>
      <c r="C144" s="10"/>
      <c r="D144" s="10"/>
      <c r="E144" s="10"/>
      <c r="F144" s="10"/>
    </row>
    <row r="145" spans="1:198" s="17" customFormat="1" ht="12.75" customHeight="1" x14ac:dyDescent="0.25">
      <c r="A145" s="10" t="s">
        <v>18</v>
      </c>
      <c r="B145" s="10"/>
      <c r="C145" s="10"/>
      <c r="D145" s="10"/>
      <c r="E145" s="10"/>
      <c r="F145" s="10"/>
    </row>
    <row r="146" spans="1:198" s="17" customFormat="1" ht="12.75" customHeight="1" x14ac:dyDescent="0.25">
      <c r="A146" s="10" t="s">
        <v>17</v>
      </c>
      <c r="B146" s="6"/>
      <c r="D146" s="9"/>
      <c r="E146" s="7"/>
      <c r="F146" s="7"/>
    </row>
    <row r="147" spans="1:198" s="17" customFormat="1" ht="12.75" customHeight="1" x14ac:dyDescent="0.25">
      <c r="A147" s="3"/>
      <c r="B147" s="17" t="s">
        <v>16</v>
      </c>
      <c r="C147" s="3"/>
      <c r="D147" s="9"/>
      <c r="E147" s="7"/>
      <c r="F147" s="7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</row>
    <row r="148" spans="1:198" s="17" customFormat="1" ht="12.75" customHeight="1" x14ac:dyDescent="0.25">
      <c r="A148" s="10" t="s">
        <v>28</v>
      </c>
      <c r="C148" s="3"/>
      <c r="D148" s="9"/>
      <c r="E148" s="7"/>
      <c r="F148" s="7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</row>
    <row r="149" spans="1:198" s="17" customFormat="1" ht="12.75" customHeight="1" x14ac:dyDescent="0.25">
      <c r="A149" s="3"/>
      <c r="B149" s="17" t="s">
        <v>29</v>
      </c>
      <c r="C149" s="3"/>
      <c r="D149" s="9"/>
      <c r="E149" s="7"/>
      <c r="F149" s="7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</row>
    <row r="150" spans="1:198" s="17" customFormat="1" x14ac:dyDescent="0.25">
      <c r="A150" s="10" t="s">
        <v>19</v>
      </c>
      <c r="B150" s="6"/>
      <c r="D150" s="9"/>
      <c r="E150" s="7"/>
      <c r="F150" s="7"/>
    </row>
    <row r="151" spans="1:198" s="17" customFormat="1" x14ac:dyDescent="0.25">
      <c r="A151" s="3"/>
      <c r="B151" s="17" t="s">
        <v>25</v>
      </c>
      <c r="C151" s="3"/>
      <c r="D151" s="9"/>
      <c r="E151" s="7"/>
      <c r="F151" s="7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</row>
    <row r="152" spans="1:198" s="17" customFormat="1" x14ac:dyDescent="0.25">
      <c r="A152" s="3"/>
      <c r="B152" s="17" t="s">
        <v>26</v>
      </c>
      <c r="C152" s="3"/>
      <c r="D152" s="9"/>
      <c r="E152" s="7"/>
      <c r="F152" s="7"/>
    </row>
  </sheetData>
  <mergeCells count="26">
    <mergeCell ref="A8:F8"/>
    <mergeCell ref="A60:F60"/>
    <mergeCell ref="A83:F83"/>
    <mergeCell ref="A87:E87"/>
    <mergeCell ref="A88:F88"/>
    <mergeCell ref="A1:F1"/>
    <mergeCell ref="A5:A7"/>
    <mergeCell ref="B5:B7"/>
    <mergeCell ref="C5:C7"/>
    <mergeCell ref="D5:D6"/>
    <mergeCell ref="E5:E7"/>
    <mergeCell ref="F5:F7"/>
    <mergeCell ref="A110:E110"/>
    <mergeCell ref="A59:E59"/>
    <mergeCell ref="A53:F53"/>
    <mergeCell ref="A106:F106"/>
    <mergeCell ref="A141:B141"/>
    <mergeCell ref="C137:D137"/>
    <mergeCell ref="E137:F137"/>
    <mergeCell ref="C138:D138"/>
    <mergeCell ref="E138:F138"/>
    <mergeCell ref="C139:D139"/>
    <mergeCell ref="E139:F139"/>
    <mergeCell ref="A111:F111"/>
    <mergeCell ref="A132:F132"/>
    <mergeCell ref="A136:E136"/>
  </mergeCells>
  <phoneticPr fontId="2" type="noConversion"/>
  <conditionalFormatting sqref="A53">
    <cfRule type="cellIs" dxfId="7" priority="139" stopIfTrue="1" operator="equal">
      <formula>0</formula>
    </cfRule>
  </conditionalFormatting>
  <conditionalFormatting sqref="A83">
    <cfRule type="cellIs" dxfId="6" priority="137" stopIfTrue="1" operator="equal">
      <formula>0</formula>
    </cfRule>
  </conditionalFormatting>
  <conditionalFormatting sqref="A106">
    <cfRule type="cellIs" dxfId="5" priority="136" stopIfTrue="1" operator="equal">
      <formula>0</formula>
    </cfRule>
  </conditionalFormatting>
  <conditionalFormatting sqref="B15">
    <cfRule type="cellIs" dxfId="4" priority="6" stopIfTrue="1" operator="equal">
      <formula>0</formula>
    </cfRule>
  </conditionalFormatting>
  <conditionalFormatting sqref="B67">
    <cfRule type="cellIs" dxfId="3" priority="4" stopIfTrue="1" operator="equal">
      <formula>0</formula>
    </cfRule>
  </conditionalFormatting>
  <conditionalFormatting sqref="B102">
    <cfRule type="cellIs" dxfId="2" priority="3" stopIfTrue="1" operator="equal">
      <formula>0</formula>
    </cfRule>
  </conditionalFormatting>
  <conditionalFormatting sqref="A132">
    <cfRule type="cellIs" dxfId="1" priority="2" stopIfTrue="1" operator="equal">
      <formula>0</formula>
    </cfRule>
  </conditionalFormatting>
  <conditionalFormatting sqref="B12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3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2023-01-31T11:26:59Z</dcterms:modified>
</cp:coreProperties>
</file>